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aciasz\Desktop\FAMI\CARITAS\Rozliczenie\Raport nr 9 końcowy\"/>
    </mc:Choice>
  </mc:AlternateContent>
  <xr:revisionPtr revIDLastSave="0" documentId="13_ncr:1_{B00A6052-8881-485F-A07D-D642523135D4}" xr6:coauthVersionLast="47" xr6:coauthVersionMax="47" xr10:uidLastSave="{00000000-0000-0000-0000-000000000000}"/>
  <bookViews>
    <workbookView xWindow="-120" yWindow="-120" windowWidth="29040" windowHeight="15840" tabRatio="818" xr2:uid="{00000000-000D-0000-FFFF-FFFF00000000}"/>
  </bookViews>
  <sheets>
    <sheet name="Integracja" sheetId="19" r:id="rId1"/>
    <sheet name="Azyl" sheetId="20" r:id="rId2"/>
  </sheets>
  <externalReferences>
    <externalReference r:id="rId3"/>
  </externalReferences>
  <definedNames>
    <definedName name="_ftn5" localSheetId="0">[1]Karta_Projektu!#REF!</definedName>
    <definedName name="_ftn5">#REF!</definedName>
    <definedName name="_xlnm.Print_Area" localSheetId="0">Integracja!$A$1:$O$46</definedName>
    <definedName name="Odn_1" localSheetId="0">[1]Karta_Projektu!#REF!</definedName>
    <definedName name="Odn_1">#REF!</definedName>
    <definedName name="Z_C5DD3700_FBD6_4E28_8DFC_86D0685B2B22_.wvu.Rows" localSheetId="0" hidden="1">Integracja!$18:$18</definedName>
  </definedNames>
  <calcPr calcId="181029"/>
  <customWorkbookViews>
    <customWorkbookView name="mslowik - Widok osobisty" guid="{C5DD3700-FBD6-4E28-8DFC-86D0685B2B22}" mergeInterval="0" personalView="1" maximized="1" windowWidth="1020" windowHeight="561" tabRatio="693" activeSheetId="1" showComments="commNone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4" i="19" l="1"/>
  <c r="G43" i="19"/>
  <c r="O13" i="19"/>
  <c r="V14" i="20"/>
  <c r="V15" i="20"/>
  <c r="V13" i="20"/>
  <c r="V14" i="19"/>
  <c r="V15" i="19"/>
  <c r="V16" i="19"/>
  <c r="T16" i="19"/>
  <c r="T15" i="19"/>
  <c r="T14" i="19"/>
  <c r="V18" i="20"/>
  <c r="V19" i="20"/>
  <c r="V20" i="20"/>
  <c r="V21" i="20"/>
  <c r="V22" i="20"/>
  <c r="V17" i="20"/>
  <c r="V20" i="19"/>
  <c r="V21" i="19"/>
  <c r="V22" i="19"/>
  <c r="V23" i="19"/>
  <c r="V24" i="19"/>
  <c r="V25" i="19"/>
  <c r="V26" i="19"/>
  <c r="V28" i="19"/>
  <c r="V29" i="19"/>
  <c r="V30" i="19"/>
  <c r="V31" i="19"/>
  <c r="V32" i="19"/>
  <c r="V34" i="19"/>
  <c r="V35" i="19"/>
  <c r="V36" i="19"/>
  <c r="V37" i="19"/>
  <c r="V38" i="19"/>
  <c r="V39" i="19"/>
  <c r="V40" i="19"/>
  <c r="V41" i="19"/>
  <c r="V42" i="19"/>
  <c r="V19" i="19"/>
  <c r="R14" i="19" l="1"/>
  <c r="P14" i="19"/>
  <c r="R15" i="20"/>
  <c r="R14" i="20"/>
  <c r="R16" i="19" l="1"/>
  <c r="R15" i="19"/>
  <c r="P15" i="20" l="1"/>
  <c r="P14" i="20"/>
  <c r="P16" i="19"/>
  <c r="P15" i="19"/>
  <c r="Q17" i="19" l="1"/>
  <c r="S17" i="19" s="1"/>
  <c r="N15" i="20" l="1"/>
  <c r="N14" i="20"/>
  <c r="N16" i="19"/>
  <c r="N15" i="19"/>
  <c r="N14" i="19"/>
  <c r="L15" i="20" l="1"/>
  <c r="L14" i="20"/>
  <c r="L16" i="19"/>
  <c r="L15" i="19"/>
  <c r="L14" i="19"/>
  <c r="J14" i="19"/>
  <c r="J15" i="20"/>
  <c r="J14" i="20"/>
  <c r="J16" i="19"/>
  <c r="J15" i="19"/>
  <c r="H15" i="20"/>
  <c r="F15" i="20"/>
  <c r="E15" i="20"/>
  <c r="H16" i="19"/>
  <c r="H15" i="19"/>
  <c r="H14" i="19"/>
  <c r="H14" i="20"/>
  <c r="G17" i="19"/>
  <c r="I17" i="19" s="1"/>
  <c r="K17" i="19" s="1"/>
  <c r="M17" i="19" s="1"/>
  <c r="F14" i="20"/>
  <c r="G13" i="20"/>
  <c r="I13" i="20" s="1"/>
  <c r="K13" i="20" s="1"/>
  <c r="M13" i="20" s="1"/>
  <c r="O13" i="20" s="1"/>
  <c r="Q13" i="20" s="1"/>
  <c r="S13" i="20" s="1"/>
  <c r="G13" i="19"/>
  <c r="I13" i="19" s="1"/>
  <c r="K13" i="19" s="1"/>
  <c r="M13" i="19" s="1"/>
  <c r="Q13" i="19" s="1"/>
  <c r="S13" i="19" s="1"/>
  <c r="V13" i="19" s="1"/>
  <c r="F16" i="19"/>
  <c r="G16" i="19" s="1"/>
  <c r="I16" i="19" s="1"/>
  <c r="K16" i="19" s="1"/>
  <c r="F14" i="19"/>
  <c r="G14" i="19" s="1"/>
  <c r="I14" i="19" s="1"/>
  <c r="K14" i="19" s="1"/>
  <c r="M14" i="19" s="1"/>
  <c r="O14" i="19" s="1"/>
  <c r="Q14" i="19" s="1"/>
  <c r="S14" i="19" s="1"/>
  <c r="F15" i="19"/>
  <c r="G15" i="19"/>
  <c r="G18" i="20"/>
  <c r="I18" i="20" s="1"/>
  <c r="K18" i="20" s="1"/>
  <c r="M18" i="20" s="1"/>
  <c r="O18" i="20" s="1"/>
  <c r="Q18" i="20" s="1"/>
  <c r="S18" i="20" s="1"/>
  <c r="G19" i="20"/>
  <c r="I19" i="20" s="1"/>
  <c r="K19" i="20" s="1"/>
  <c r="M19" i="20" s="1"/>
  <c r="O19" i="20" s="1"/>
  <c r="Q19" i="20" s="1"/>
  <c r="S19" i="20" s="1"/>
  <c r="G20" i="20"/>
  <c r="I20" i="20" s="1"/>
  <c r="K20" i="20" s="1"/>
  <c r="M20" i="20" s="1"/>
  <c r="O20" i="20" s="1"/>
  <c r="Q20" i="20" s="1"/>
  <c r="S20" i="20" s="1"/>
  <c r="G21" i="20"/>
  <c r="I21" i="20"/>
  <c r="K21" i="20" s="1"/>
  <c r="M21" i="20" s="1"/>
  <c r="O21" i="20" s="1"/>
  <c r="Q21" i="20" s="1"/>
  <c r="S21" i="20" s="1"/>
  <c r="G22" i="20"/>
  <c r="G15" i="20" s="1"/>
  <c r="G17" i="20"/>
  <c r="I17" i="20" s="1"/>
  <c r="K17" i="20" s="1"/>
  <c r="M17" i="20" s="1"/>
  <c r="O17" i="20" s="1"/>
  <c r="Q17" i="20" s="1"/>
  <c r="S17" i="20" s="1"/>
  <c r="G26" i="19"/>
  <c r="I26" i="19" s="1"/>
  <c r="K26" i="19" s="1"/>
  <c r="M26" i="19" s="1"/>
  <c r="O26" i="19" s="1"/>
  <c r="Q26" i="19" s="1"/>
  <c r="S26" i="19" s="1"/>
  <c r="G27" i="19"/>
  <c r="I27" i="19" s="1"/>
  <c r="K27" i="19" s="1"/>
  <c r="M27" i="19" s="1"/>
  <c r="O27" i="19" s="1"/>
  <c r="Q27" i="19" s="1"/>
  <c r="S27" i="19" s="1"/>
  <c r="V27" i="19" s="1"/>
  <c r="G28" i="19"/>
  <c r="I28" i="19" s="1"/>
  <c r="K28" i="19" s="1"/>
  <c r="M28" i="19" s="1"/>
  <c r="O28" i="19" s="1"/>
  <c r="Q28" i="19" s="1"/>
  <c r="S28" i="19" s="1"/>
  <c r="G29" i="19"/>
  <c r="I29" i="19" s="1"/>
  <c r="K29" i="19" s="1"/>
  <c r="M29" i="19" s="1"/>
  <c r="O29" i="19" s="1"/>
  <c r="Q29" i="19" s="1"/>
  <c r="S29" i="19" s="1"/>
  <c r="G30" i="19"/>
  <c r="I30" i="19" s="1"/>
  <c r="K30" i="19" s="1"/>
  <c r="M30" i="19" s="1"/>
  <c r="O30" i="19" s="1"/>
  <c r="Q30" i="19" s="1"/>
  <c r="S30" i="19" s="1"/>
  <c r="G31" i="19"/>
  <c r="I31" i="19" s="1"/>
  <c r="K31" i="19" s="1"/>
  <c r="M31" i="19" s="1"/>
  <c r="O31" i="19" s="1"/>
  <c r="Q31" i="19" s="1"/>
  <c r="S31" i="19" s="1"/>
  <c r="G32" i="19"/>
  <c r="I32" i="19" s="1"/>
  <c r="K32" i="19" s="1"/>
  <c r="M32" i="19" s="1"/>
  <c r="O32" i="19" s="1"/>
  <c r="Q32" i="19" s="1"/>
  <c r="S32" i="19" s="1"/>
  <c r="G33" i="19"/>
  <c r="I33" i="19" s="1"/>
  <c r="K33" i="19" s="1"/>
  <c r="M33" i="19" s="1"/>
  <c r="O33" i="19" s="1"/>
  <c r="Q33" i="19" s="1"/>
  <c r="S33" i="19" s="1"/>
  <c r="V33" i="19" s="1"/>
  <c r="G34" i="19"/>
  <c r="I34" i="19" s="1"/>
  <c r="K34" i="19" s="1"/>
  <c r="M34" i="19" s="1"/>
  <c r="O34" i="19" s="1"/>
  <c r="Q34" i="19" s="1"/>
  <c r="S34" i="19" s="1"/>
  <c r="G35" i="19"/>
  <c r="I35" i="19" s="1"/>
  <c r="K35" i="19" s="1"/>
  <c r="M35" i="19" s="1"/>
  <c r="O35" i="19" s="1"/>
  <c r="Q35" i="19" s="1"/>
  <c r="S35" i="19" s="1"/>
  <c r="G36" i="19"/>
  <c r="I36" i="19" s="1"/>
  <c r="K36" i="19" s="1"/>
  <c r="M36" i="19" s="1"/>
  <c r="O36" i="19" s="1"/>
  <c r="Q36" i="19" s="1"/>
  <c r="S36" i="19" s="1"/>
  <c r="G37" i="19"/>
  <c r="I37" i="19" s="1"/>
  <c r="K37" i="19" s="1"/>
  <c r="M37" i="19" s="1"/>
  <c r="O37" i="19" s="1"/>
  <c r="Q37" i="19" s="1"/>
  <c r="S37" i="19" s="1"/>
  <c r="G38" i="19"/>
  <c r="I38" i="19" s="1"/>
  <c r="K38" i="19" s="1"/>
  <c r="M38" i="19" s="1"/>
  <c r="O38" i="19" s="1"/>
  <c r="Q38" i="19" s="1"/>
  <c r="S38" i="19" s="1"/>
  <c r="G39" i="19"/>
  <c r="I39" i="19" s="1"/>
  <c r="K39" i="19" s="1"/>
  <c r="M39" i="19" s="1"/>
  <c r="O39" i="19" s="1"/>
  <c r="Q39" i="19" s="1"/>
  <c r="S39" i="19" s="1"/>
  <c r="G40" i="19"/>
  <c r="I40" i="19" s="1"/>
  <c r="K40" i="19" s="1"/>
  <c r="M40" i="19" s="1"/>
  <c r="O40" i="19" s="1"/>
  <c r="Q40" i="19" s="1"/>
  <c r="S40" i="19" s="1"/>
  <c r="G41" i="19"/>
  <c r="I41" i="19" s="1"/>
  <c r="K41" i="19" s="1"/>
  <c r="M41" i="19" s="1"/>
  <c r="O41" i="19" s="1"/>
  <c r="Q41" i="19" s="1"/>
  <c r="S41" i="19" s="1"/>
  <c r="G42" i="19"/>
  <c r="I42" i="19" s="1"/>
  <c r="K42" i="19" s="1"/>
  <c r="M42" i="19" s="1"/>
  <c r="O42" i="19" s="1"/>
  <c r="Q42" i="19" s="1"/>
  <c r="S42" i="19" s="1"/>
  <c r="G20" i="19"/>
  <c r="I20" i="19" s="1"/>
  <c r="K20" i="19" s="1"/>
  <c r="M20" i="19" s="1"/>
  <c r="O20" i="19" s="1"/>
  <c r="Q20" i="19" s="1"/>
  <c r="S20" i="19" s="1"/>
  <c r="G21" i="19"/>
  <c r="I21" i="19" s="1"/>
  <c r="K21" i="19" s="1"/>
  <c r="M21" i="19" s="1"/>
  <c r="O21" i="19" s="1"/>
  <c r="Q21" i="19" s="1"/>
  <c r="S21" i="19" s="1"/>
  <c r="G22" i="19"/>
  <c r="I22" i="19" s="1"/>
  <c r="K22" i="19" s="1"/>
  <c r="M22" i="19" s="1"/>
  <c r="O22" i="19" s="1"/>
  <c r="Q22" i="19" s="1"/>
  <c r="S22" i="19" s="1"/>
  <c r="G23" i="19"/>
  <c r="I23" i="19" s="1"/>
  <c r="K23" i="19" s="1"/>
  <c r="M23" i="19" s="1"/>
  <c r="O23" i="19" s="1"/>
  <c r="Q23" i="19" s="1"/>
  <c r="S23" i="19" s="1"/>
  <c r="G24" i="19"/>
  <c r="I24" i="19" s="1"/>
  <c r="K24" i="19" s="1"/>
  <c r="M24" i="19" s="1"/>
  <c r="O24" i="19" s="1"/>
  <c r="Q24" i="19" s="1"/>
  <c r="S24" i="19" s="1"/>
  <c r="G25" i="19"/>
  <c r="I25" i="19" s="1"/>
  <c r="K25" i="19" s="1"/>
  <c r="M25" i="19" s="1"/>
  <c r="O25" i="19" s="1"/>
  <c r="Q25" i="19" s="1"/>
  <c r="G19" i="19"/>
  <c r="I19" i="19" s="1"/>
  <c r="K19" i="19" s="1"/>
  <c r="M19" i="19" s="1"/>
  <c r="O19" i="19" s="1"/>
  <c r="Q19" i="19" s="1"/>
  <c r="S19" i="19" s="1"/>
  <c r="E14" i="20"/>
  <c r="G14" i="20" s="1"/>
  <c r="I14" i="20" s="1"/>
  <c r="K14" i="20" s="1"/>
  <c r="M14" i="20" s="1"/>
  <c r="O14" i="20" s="1"/>
  <c r="Q14" i="20" s="1"/>
  <c r="S14" i="20" s="1"/>
  <c r="I22" i="20" l="1"/>
  <c r="I15" i="19"/>
  <c r="K15" i="19" s="1"/>
  <c r="M15" i="19" s="1"/>
  <c r="O15" i="19" s="1"/>
  <c r="Q15" i="19" s="1"/>
  <c r="S15" i="19" s="1"/>
  <c r="M16" i="19"/>
  <c r="O16" i="19" s="1"/>
  <c r="Q16" i="19" s="1"/>
  <c r="S16" i="19" s="1"/>
  <c r="K22" i="20"/>
  <c r="M22" i="20" s="1"/>
  <c r="O22" i="20" s="1"/>
  <c r="Q22" i="20" s="1"/>
  <c r="S22" i="20" s="1"/>
  <c r="I15" i="20"/>
  <c r="K15" i="20" s="1"/>
  <c r="M15" i="20" s="1"/>
  <c r="O15" i="20" s="1"/>
  <c r="Q15" i="20" s="1"/>
  <c r="S15" i="2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caritairek1@outlook.com</author>
    <author>user</author>
    <author>tc={CF318A04-C5B9-4050-A041-7C923F66280F}</author>
  </authors>
  <commentList>
    <comment ref="R14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caritairek1@outlook.com:</t>
        </r>
        <r>
          <rPr>
            <sz val="9"/>
            <color indexed="81"/>
            <rFont val="Tahoma"/>
            <family val="2"/>
            <charset val="238"/>
          </rPr>
          <t xml:space="preserve">
liczba os kurs językowy</t>
        </r>
      </text>
    </comment>
    <comment ref="T14" authorId="0" shapeId="0" xr:uid="{15AE3539-14D4-4976-B567-5A36A2647346}">
      <text>
        <r>
          <rPr>
            <b/>
            <sz val="9"/>
            <color indexed="81"/>
            <rFont val="Tahoma"/>
            <family val="2"/>
            <charset val="238"/>
          </rPr>
          <t>caritairek1@outlook.com:</t>
        </r>
        <r>
          <rPr>
            <sz val="9"/>
            <color indexed="81"/>
            <rFont val="Tahoma"/>
            <family val="2"/>
            <charset val="238"/>
          </rPr>
          <t xml:space="preserve">
liczba os kurs językowy</t>
        </r>
      </text>
    </comment>
    <comment ref="U14" authorId="0" shapeId="0" xr:uid="{8A3EE932-E5CA-4582-A328-EAB5544BF443}">
      <text>
        <r>
          <rPr>
            <b/>
            <sz val="9"/>
            <color indexed="81"/>
            <rFont val="Tahoma"/>
            <family val="2"/>
            <charset val="238"/>
          </rPr>
          <t>caritairek1@outlook.com:</t>
        </r>
        <r>
          <rPr>
            <sz val="9"/>
            <color indexed="81"/>
            <rFont val="Tahoma"/>
            <family val="2"/>
            <charset val="238"/>
          </rPr>
          <t xml:space="preserve">
liczba os kurs językowy</t>
        </r>
      </text>
    </comment>
    <comment ref="H24" authorId="1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user:</t>
        </r>
        <r>
          <rPr>
            <sz val="9"/>
            <color indexed="81"/>
            <rFont val="Tahoma"/>
            <family val="2"/>
            <charset val="238"/>
          </rPr>
          <t xml:space="preserve">
w raporcie III błędnie podano liczbę osób, które skorzystały z porady prawnej, skorygowano w raporcie VI</t>
        </r>
      </text>
    </comment>
    <comment ref="J24" authorId="1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user:</t>
        </r>
        <r>
          <rPr>
            <sz val="9"/>
            <color indexed="81"/>
            <rFont val="Tahoma"/>
            <family val="2"/>
            <charset val="238"/>
          </rPr>
          <t xml:space="preserve">
W raporcie IV błędnie policzono liczbę osób, które skorzystały z porad prawnych, skorygowano w raporcie VI</t>
        </r>
      </text>
    </comment>
    <comment ref="L24" authorId="1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user:</t>
        </r>
        <r>
          <rPr>
            <sz val="9"/>
            <color indexed="81"/>
            <rFont val="Tahoma"/>
            <family val="2"/>
            <charset val="238"/>
          </rPr>
          <t xml:space="preserve">
W raporcie V błędnie wpisano liczbę osób, korzystających z porad prawnych, skorygowano w raporcie VI</t>
        </r>
      </text>
    </comment>
    <comment ref="R27" authorId="2" shapeId="0" xr:uid="{CF318A04-C5B9-4050-A041-7C923F66280F}">
      <text>
        <r>
          <rPr>
            <sz val="10"/>
            <rFont val="Arial"/>
            <charset val="238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skorygowano liczbę spotkań z kulturą. W raporcie za VIII kwartał błędnie podano liczbę - prawidłowa to 7 spotkań z kulturą</t>
        </r>
      </text>
    </comment>
    <comment ref="L30" authorId="1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user:</t>
        </r>
        <r>
          <rPr>
            <sz val="9"/>
            <color indexed="81"/>
            <rFont val="Tahoma"/>
            <family val="2"/>
            <charset val="238"/>
          </rPr>
          <t xml:space="preserve">
W raporcie V podano błędną liczbę osób, prawidłowa to liczba 13, skorygowano w VI kwartale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H20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user:</t>
        </r>
        <r>
          <rPr>
            <sz val="9"/>
            <color indexed="81"/>
            <rFont val="Tahoma"/>
            <family val="2"/>
            <charset val="238"/>
          </rPr>
          <t xml:space="preserve">
W raporcie za III kwartał podaną błędą liczbę, skorygowano w raporcie  nr VI we wskaźnikach</t>
        </r>
      </text>
    </comment>
  </commentList>
</comments>
</file>

<file path=xl/sharedStrings.xml><?xml version="1.0" encoding="utf-8"?>
<sst xmlns="http://schemas.openxmlformats.org/spreadsheetml/2006/main" count="131" uniqueCount="71">
  <si>
    <t>Tytuł projektu</t>
  </si>
  <si>
    <t>"Kompleksowy system wsparcia w zakresie adaptacji i integracji ze społeczeństwem obywateli państw trzecich przebywających na terenie woj. zachodniopomorskiego"</t>
  </si>
  <si>
    <t>Numer projektu</t>
  </si>
  <si>
    <t>4/8-2017/OG-FAMI</t>
  </si>
  <si>
    <t>FORMULARZ WSKAŹNIKÓW - cel: Integracja/legalna migracja</t>
  </si>
  <si>
    <t>Nazwa wskaźnika</t>
  </si>
  <si>
    <t>Wartość bazowa</t>
  </si>
  <si>
    <t>Wartość docelowa</t>
  </si>
  <si>
    <r>
      <t xml:space="preserve">Wartość w Raporcie kwartalnym 1 za okres </t>
    </r>
    <r>
      <rPr>
        <b/>
        <sz val="12"/>
        <rFont val="Century Gothic"/>
        <family val="2"/>
        <charset val="238"/>
      </rPr>
      <t>01.09.2018-31.12.2018</t>
    </r>
  </si>
  <si>
    <r>
      <t xml:space="preserve">Wartość w Raporcie kwartalnym 2 za okres </t>
    </r>
    <r>
      <rPr>
        <b/>
        <sz val="12"/>
        <rFont val="Century Gothic"/>
        <family val="2"/>
      </rPr>
      <t xml:space="preserve">1.01.2019 - 31.03.2019 </t>
    </r>
  </si>
  <si>
    <r>
      <t xml:space="preserve">Wartość w Raporcie kwartalnym 3 za okres </t>
    </r>
    <r>
      <rPr>
        <b/>
        <sz val="12"/>
        <rFont val="Century Gothic"/>
        <family val="2"/>
      </rPr>
      <t>1.04.2019 - 30.06.2019</t>
    </r>
  </si>
  <si>
    <r>
      <t xml:space="preserve">Wartość w Raporcie kwartalnym 4 za okres </t>
    </r>
    <r>
      <rPr>
        <b/>
        <sz val="12"/>
        <rFont val="Century Gothic"/>
        <family val="2"/>
      </rPr>
      <t xml:space="preserve">1.07.2019 - 30.09.2019 </t>
    </r>
  </si>
  <si>
    <r>
      <t xml:space="preserve">Wartość w Raporcie kwartalnym 5 za okres </t>
    </r>
    <r>
      <rPr>
        <b/>
        <sz val="12"/>
        <rFont val="Century Gothic"/>
        <family val="2"/>
      </rPr>
      <t>1.10.2019 - 31.12.2019</t>
    </r>
    <r>
      <rPr>
        <b/>
        <sz val="11"/>
        <rFont val="Century Gothic"/>
        <family val="2"/>
      </rPr>
      <t xml:space="preserve"> </t>
    </r>
  </si>
  <si>
    <r>
      <t xml:space="preserve">Wartość w Raporcie kwartalnym 6 za okres </t>
    </r>
    <r>
      <rPr>
        <b/>
        <sz val="11"/>
        <rFont val="Century Gothic"/>
        <family val="2"/>
        <charset val="238"/>
      </rPr>
      <t xml:space="preserve">1.01.2020. - 31.03.2020 </t>
    </r>
  </si>
  <si>
    <r>
      <t xml:space="preserve">Wartość w Raporcie kwartalnym 7 za okres </t>
    </r>
    <r>
      <rPr>
        <b/>
        <sz val="11"/>
        <rFont val="Century Gothic"/>
        <family val="2"/>
        <charset val="238"/>
      </rPr>
      <t xml:space="preserve">1.04.2020. - 31.06.2020 </t>
    </r>
  </si>
  <si>
    <t>Wartość w okresie sprawozdawczym</t>
  </si>
  <si>
    <t>Wartość od początku realizacji projektu (dane narastające)</t>
  </si>
  <si>
    <t>Wartość w danym okresie sprawozdawczym</t>
  </si>
  <si>
    <t>REZULTATY:</t>
  </si>
  <si>
    <t>WSKAŹNIKI OBOWIĄZKOWE DLA CELU SZCZEGÓŁOWEGO*</t>
  </si>
  <si>
    <t>nie dotyczy</t>
  </si>
  <si>
    <t>WSKAŹNIKI DODATKOWE**</t>
  </si>
  <si>
    <t>PRODUKTY:</t>
  </si>
  <si>
    <t>C2 - liczba osób należących do grup docelowych, wspieranych z przedmiotowego funduszu poprzez środki integracji w ramach strategii krajowych, lokalnych i regionalnych</t>
  </si>
  <si>
    <t xml:space="preserve">C2a - liczba osób należących do grup docelowych, którym udzielono pomocy poprzez środki ukierunkowane na kształcenie i szkolenie, w tym szkolenie językowe i działania przygotowawcze mające na celu ułatwienie dostępu do rynku pracy </t>
  </si>
  <si>
    <t xml:space="preserve">C2b  - liczba osób należących do grup docelowych wspieranych poprzez zapewnienie doradztwa i pomocy w obszarze zakwaterowania, środków utrzymania i poradnictwa w kwestiach administracyjnych i prawnych  </t>
  </si>
  <si>
    <t xml:space="preserve">C2c - liczba osób należących do grup docelowych, którym udzielono pomocy z zakresu opieki zdrowotnej i psychologicznej  </t>
  </si>
  <si>
    <t>C3 - liczba lokalnych, regionalnych i krajowych ram/środków/marzędzi polityki udostępnionych dzięki środkom wspieranym w ramach przedmiotowego funduszu, służących integracji obywateli państw trzecich, angażujących społeczeństwo obywatelskie, wspólnoty migrantów oraz wszelkie inne właściwe strony</t>
  </si>
  <si>
    <t>WSKAŹNIKI DODATKOWE</t>
  </si>
  <si>
    <t>Liczba osób, które otrzymały paczkę z artykułami higienicznymi</t>
  </si>
  <si>
    <t>Liczba osób, które otrzymały wsparcie rzeczowe w postaci odzieży</t>
  </si>
  <si>
    <t>Liczba osób, które otrzymały dofinansowanie do mieszkania, akademika</t>
  </si>
  <si>
    <t>Liczba osób, które skorzystały ze szkoleń adaptacyjnych</t>
  </si>
  <si>
    <t xml:space="preserve">Liczba szkoleń adaptacyjnych </t>
  </si>
  <si>
    <t>Liczba osób, którym udzielono porad z zakresu doradztwa prawnego</t>
  </si>
  <si>
    <t>Liczba pakietów powitalnych dla uczniów (OPT) szkół województwa zachodniopomorskiego</t>
  </si>
  <si>
    <t xml:space="preserve">Liczba dzieci korzystających z zajęć na  świetlicy </t>
  </si>
  <si>
    <t xml:space="preserve">Liczba „spotkań z kulturą” </t>
  </si>
  <si>
    <t xml:space="preserve">Liczba spotkań z pracodawcami </t>
  </si>
  <si>
    <t>Liczba udzielonych porad zawodowych</t>
  </si>
  <si>
    <t>Liczba osób, które otrzymały poradę psychologiczną</t>
  </si>
  <si>
    <t xml:space="preserve">Ilość osób, które ukończyły kurs języka polskiego </t>
  </si>
  <si>
    <t>Lista osób uczestników spotkań z pracodawcami</t>
  </si>
  <si>
    <t xml:space="preserve">Liczba uczestników szkolenia dla kadry urzędniczej </t>
  </si>
  <si>
    <t xml:space="preserve">Liczba osób które wzięły udział w wizycie studyjnej  </t>
  </si>
  <si>
    <t xml:space="preserve">Liczba przeszkolonych nauczycieli </t>
  </si>
  <si>
    <t xml:space="preserve">Liczba opracowanych podręczników  </t>
  </si>
  <si>
    <t xml:space="preserve">Liczba informacji prasowych zamieszonych na stronie internetowej </t>
  </si>
  <si>
    <t xml:space="preserve">Liczba instytucji, które otrzymały plakaty i ulotki </t>
  </si>
  <si>
    <t xml:space="preserve">Liczba nadesłanych prac w konkursie  </t>
  </si>
  <si>
    <t xml:space="preserve"> Liczba reportaży </t>
  </si>
  <si>
    <t>Liczba warsztatów kulinarnych</t>
  </si>
  <si>
    <t>Liczba osób, które otrzymały wsparcie w zakresie opieki zdrowotnej</t>
  </si>
  <si>
    <t>Liczba funkcjonujących punktów informacyjno-doradczych dla obywateli państw trzecich</t>
  </si>
  <si>
    <t>Liczba opracowanych strategii na rzecz integracji obywateli państw trzecich w województwie zachodniopomorskim</t>
  </si>
  <si>
    <t>Liczba zorganizowanych konferencji w ramach budowania trwałych struktur współpracy międzyinstytucjonalnej na rzecz integracji obywateli państw trzecich</t>
  </si>
  <si>
    <t>*należy uwzględnić wskaźniki wyszczególnione w Programie Krajowym dla danego celu szczegółowego</t>
  </si>
  <si>
    <t>** dodatkowe wskaźniki wyszczególnione przez Beneficjenta. Wskaźniki powinny pokazywać planowane rezultaty działań realizowanych w projekcie zgodnie z wnioskiem</t>
  </si>
  <si>
    <t>"Kompleksowy system wsparcia w zakresie adaptacji i integracji ze społeczeństwem obywateli państw trzecich na terenie woj.. Zachodniopomorskiego"</t>
  </si>
  <si>
    <t xml:space="preserve">FORMULARZ WSKAŹNIKÓW - cel Azyl </t>
  </si>
  <si>
    <r>
      <t xml:space="preserve">Wartość w Raporcie kwartalnym 2 za okres </t>
    </r>
    <r>
      <rPr>
        <b/>
        <sz val="12"/>
        <rFont val="Century Gothic"/>
        <family val="2"/>
      </rPr>
      <t>1.01.2019- 31.03.2019</t>
    </r>
  </si>
  <si>
    <r>
      <t xml:space="preserve">Wartość w Raporcie kwartalnym 4 za okres </t>
    </r>
    <r>
      <rPr>
        <b/>
        <sz val="12"/>
        <rFont val="Century Gothic"/>
        <family val="2"/>
      </rPr>
      <t xml:space="preserve">1.07.2019-30.09.2019 </t>
    </r>
  </si>
  <si>
    <r>
      <t xml:space="preserve">Wartość w Raporcie kwartalnym 5 za okres </t>
    </r>
    <r>
      <rPr>
        <b/>
        <sz val="12"/>
        <rFont val="Century Gothic"/>
        <family val="2"/>
      </rPr>
      <t xml:space="preserve">1.10.2019 - 31.12.2019 </t>
    </r>
  </si>
  <si>
    <r>
      <t xml:space="preserve">Wartość w Raporcie kwartalnym 6 za okres </t>
    </r>
    <r>
      <rPr>
        <b/>
        <sz val="12"/>
        <rFont val="Century Gothic"/>
        <family val="2"/>
        <charset val="238"/>
      </rPr>
      <t xml:space="preserve">1.01.2020 - 31.03.2020 </t>
    </r>
  </si>
  <si>
    <r>
      <t xml:space="preserve">Wartość w Raporcie kwartalnym 7 za okres </t>
    </r>
    <r>
      <rPr>
        <b/>
        <sz val="12"/>
        <rFont val="Century Gothic"/>
        <family val="2"/>
        <charset val="238"/>
      </rPr>
      <t xml:space="preserve">1.04.2020 - 31.06.2020 </t>
    </r>
  </si>
  <si>
    <t>C1 - liczba osób należących do grup docelowych, objętych środkami poprzedzającymi wyjazd wspierającymi w ramach przedmiotowego funduszu</t>
  </si>
  <si>
    <t>C1b  - Liczba osób należących do grup docelowych korzystających z pomocy prawnej i reprezentacji prawnej</t>
  </si>
  <si>
    <t>C1c - Liczba osób o szczególnych potrzebach oraz liczba małoletnich bez opieki korzystających ze specjalnej pomocy</t>
  </si>
  <si>
    <t>Liczba osób, które otrzymały poradę zawodową</t>
  </si>
  <si>
    <r>
      <t xml:space="preserve">Wartość w Raporcie kwartalnym 8 za okres </t>
    </r>
    <r>
      <rPr>
        <b/>
        <sz val="11"/>
        <rFont val="Century Gothic"/>
        <family val="2"/>
        <charset val="238"/>
      </rPr>
      <t xml:space="preserve">1.07.2020. - 30.09.2020 </t>
    </r>
  </si>
  <si>
    <t xml:space="preserve">Wartość w Raporcie kwartalnym 9 za okres 1.10.2020. - 31.12.2020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</si>
</sst>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Century Gothic"/>
      <family val="2"/>
      <charset val="238"/>
    </font>
    <font>
      <sz val="10"/>
      <name val="Century Gothic"/>
      <family val="2"/>
      <charset val="238"/>
    </font>
    <font>
      <b/>
      <sz val="10"/>
      <name val="Century Gothic"/>
      <family val="2"/>
      <charset val="238"/>
    </font>
    <font>
      <b/>
      <sz val="12"/>
      <name val="Century Gothic"/>
      <family val="2"/>
    </font>
    <font>
      <b/>
      <sz val="10"/>
      <name val="Century Gothic"/>
      <family val="2"/>
    </font>
    <font>
      <sz val="12"/>
      <name val="Century Gothic"/>
      <family val="2"/>
      <charset val="238"/>
    </font>
    <font>
      <b/>
      <sz val="11"/>
      <name val="Century Gothic"/>
      <family val="2"/>
    </font>
    <font>
      <b/>
      <sz val="10"/>
      <color theme="1"/>
      <name val="Century Gothic"/>
      <family val="2"/>
      <charset val="238"/>
    </font>
    <font>
      <b/>
      <sz val="11"/>
      <name val="Century Gothic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2"/>
      <name val="Arial"/>
      <family val="2"/>
      <charset val="238"/>
    </font>
    <font>
      <b/>
      <sz val="12"/>
      <color rgb="FFFF000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248">
    <xf numFmtId="0" fontId="0" fillId="0" borderId="0" xfId="0"/>
    <xf numFmtId="0" fontId="4" fillId="0" borderId="0" xfId="3" applyFont="1"/>
    <xf numFmtId="0" fontId="4" fillId="0" borderId="0" xfId="2" applyFont="1"/>
    <xf numFmtId="0" fontId="4" fillId="0" borderId="0" xfId="3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0" xfId="3" applyFont="1" applyFill="1" applyBorder="1" applyAlignment="1" applyProtection="1">
      <protection locked="0"/>
    </xf>
    <xf numFmtId="0" fontId="5" fillId="0" borderId="0" xfId="3" applyFont="1"/>
    <xf numFmtId="0" fontId="5" fillId="0" borderId="0" xfId="3" applyFont="1" applyAlignment="1" applyProtection="1">
      <alignment wrapText="1"/>
      <protection hidden="1"/>
    </xf>
    <xf numFmtId="0" fontId="4" fillId="0" borderId="0" xfId="3" applyFont="1" applyAlignment="1" applyProtection="1">
      <protection hidden="1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3" borderId="8" xfId="3" applyFont="1" applyFill="1" applyBorder="1" applyAlignment="1" applyProtection="1">
      <alignment horizontal="center" vertical="center"/>
      <protection hidden="1"/>
    </xf>
    <xf numFmtId="0" fontId="5" fillId="3" borderId="9" xfId="3" applyFont="1" applyFill="1" applyBorder="1" applyAlignment="1" applyProtection="1">
      <alignment horizontal="center" vertical="center"/>
      <protection hidden="1"/>
    </xf>
    <xf numFmtId="0" fontId="5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0" xfId="3" applyFont="1" applyFill="1" applyBorder="1" applyAlignment="1" applyProtection="1">
      <alignment horizontal="center" vertical="center" wrapText="1"/>
      <protection locked="0"/>
    </xf>
    <xf numFmtId="0" fontId="5" fillId="5" borderId="6" xfId="0" applyFont="1" applyFill="1" applyBorder="1" applyAlignment="1">
      <alignment vertical="top" wrapText="1"/>
    </xf>
    <xf numFmtId="3" fontId="3" fillId="0" borderId="5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0" xfId="3" applyFont="1" applyFill="1"/>
    <xf numFmtId="0" fontId="3" fillId="0" borderId="11" xfId="0" applyFont="1" applyBorder="1" applyAlignment="1">
      <alignment horizontal="center" vertical="center" wrapText="1"/>
    </xf>
    <xf numFmtId="0" fontId="3" fillId="0" borderId="11" xfId="3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3" applyFont="1" applyFill="1" applyBorder="1" applyAlignment="1" applyProtection="1">
      <alignment horizontal="center" vertical="center" wrapText="1"/>
      <protection locked="0"/>
    </xf>
    <xf numFmtId="0" fontId="3" fillId="0" borderId="14" xfId="3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top" wrapText="1"/>
    </xf>
    <xf numFmtId="0" fontId="5" fillId="4" borderId="1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5" fillId="4" borderId="10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3" fontId="3" fillId="0" borderId="27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4" fillId="0" borderId="1" xfId="3" applyFont="1" applyBorder="1"/>
    <xf numFmtId="0" fontId="5" fillId="0" borderId="2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3" fontId="3" fillId="0" borderId="31" xfId="0" applyNumberFormat="1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1" xfId="3" applyFont="1" applyBorder="1"/>
    <xf numFmtId="0" fontId="3" fillId="0" borderId="15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3" fontId="3" fillId="0" borderId="31" xfId="0" applyNumberFormat="1" applyFont="1" applyBorder="1" applyAlignment="1">
      <alignment horizontal="center" vertical="center" wrapText="1"/>
    </xf>
    <xf numFmtId="3" fontId="3" fillId="0" borderId="15" xfId="0" applyNumberFormat="1" applyFont="1" applyFill="1" applyBorder="1" applyAlignment="1">
      <alignment horizontal="center" vertical="center" wrapText="1"/>
    </xf>
    <xf numFmtId="3" fontId="3" fillId="0" borderId="37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5" fillId="6" borderId="10" xfId="3" applyFont="1" applyFill="1" applyBorder="1" applyAlignment="1" applyProtection="1">
      <alignment horizontal="center" vertical="center" wrapText="1"/>
      <protection locked="0"/>
    </xf>
    <xf numFmtId="0" fontId="4" fillId="6" borderId="6" xfId="0" applyFont="1" applyFill="1" applyBorder="1" applyAlignment="1">
      <alignment horizontal="center" vertical="center" wrapText="1"/>
    </xf>
    <xf numFmtId="0" fontId="15" fillId="6" borderId="11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23" xfId="0" applyFont="1" applyFill="1" applyBorder="1" applyAlignment="1">
      <alignment horizontal="left" vertical="center" wrapText="1"/>
    </xf>
    <xf numFmtId="0" fontId="3" fillId="3" borderId="19" xfId="0" applyFont="1" applyFill="1" applyBorder="1" applyAlignment="1">
      <alignment horizontal="left" vertical="center" wrapText="1"/>
    </xf>
    <xf numFmtId="0" fontId="5" fillId="3" borderId="24" xfId="0" applyFont="1" applyFill="1" applyBorder="1" applyAlignment="1">
      <alignment horizontal="left" vertical="center" wrapText="1"/>
    </xf>
    <xf numFmtId="0" fontId="5" fillId="3" borderId="23" xfId="0" applyFont="1" applyFill="1" applyBorder="1" applyAlignment="1">
      <alignment horizontal="left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3" fillId="0" borderId="20" xfId="3" applyFont="1" applyBorder="1" applyAlignment="1">
      <alignment horizontal="center" vertical="center"/>
    </xf>
    <xf numFmtId="0" fontId="3" fillId="0" borderId="0" xfId="3" applyFont="1" applyBorder="1" applyAlignment="1">
      <alignment horizontal="center" vertical="center"/>
    </xf>
    <xf numFmtId="0" fontId="0" fillId="0" borderId="0" xfId="0" applyAlignment="1"/>
    <xf numFmtId="0" fontId="0" fillId="0" borderId="25" xfId="0" applyBorder="1" applyAlignment="1"/>
    <xf numFmtId="0" fontId="0" fillId="0" borderId="0" xfId="0" applyBorder="1" applyAlignment="1"/>
    <xf numFmtId="0" fontId="5" fillId="4" borderId="24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 applyProtection="1">
      <alignment horizontal="center" vertical="center"/>
      <protection hidden="1"/>
    </xf>
    <xf numFmtId="0" fontId="3" fillId="3" borderId="38" xfId="0" applyFont="1" applyFill="1" applyBorder="1" applyAlignment="1" applyProtection="1">
      <alignment horizontal="center" vertical="center"/>
      <protection hidden="1"/>
    </xf>
    <xf numFmtId="0" fontId="0" fillId="0" borderId="38" xfId="0" applyBorder="1" applyAlignment="1"/>
    <xf numFmtId="0" fontId="0" fillId="0" borderId="21" xfId="0" applyBorder="1" applyAlignment="1"/>
    <xf numFmtId="0" fontId="5" fillId="4" borderId="11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0" fillId="0" borderId="23" xfId="0" applyBorder="1" applyAlignment="1"/>
    <xf numFmtId="0" fontId="0" fillId="0" borderId="40" xfId="0" applyBorder="1" applyAlignment="1"/>
    <xf numFmtId="0" fontId="0" fillId="0" borderId="19" xfId="0" applyBorder="1" applyAlignment="1"/>
    <xf numFmtId="0" fontId="0" fillId="0" borderId="12" xfId="0" applyBorder="1" applyAlignment="1"/>
    <xf numFmtId="0" fontId="3" fillId="4" borderId="11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0" fillId="0" borderId="18" xfId="0" applyBorder="1" applyAlignment="1"/>
    <xf numFmtId="0" fontId="0" fillId="0" borderId="39" xfId="0" applyBorder="1" applyAlignment="1"/>
    <xf numFmtId="0" fontId="3" fillId="0" borderId="4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3" fontId="3" fillId="0" borderId="42" xfId="3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3" fillId="0" borderId="1" xfId="3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3" fillId="0" borderId="42" xfId="3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3" fillId="0" borderId="44" xfId="3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3" fillId="0" borderId="6" xfId="3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3" fillId="0" borderId="1" xfId="3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3" fillId="0" borderId="2" xfId="3" applyFont="1" applyBorder="1" applyAlignment="1">
      <alignment horizontal="center"/>
    </xf>
    <xf numFmtId="0" fontId="14" fillId="0" borderId="43" xfId="0" applyFont="1" applyBorder="1" applyAlignment="1">
      <alignment horizontal="center"/>
    </xf>
    <xf numFmtId="0" fontId="3" fillId="0" borderId="43" xfId="3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5" fillId="3" borderId="10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3" fillId="4" borderId="19" xfId="0" applyFont="1" applyFill="1" applyBorder="1" applyAlignment="1">
      <alignment horizontal="left" vertical="center" wrapText="1"/>
    </xf>
    <xf numFmtId="0" fontId="3" fillId="0" borderId="4" xfId="3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4" fillId="0" borderId="11" xfId="3" applyFont="1" applyBorder="1" applyAlignment="1"/>
    <xf numFmtId="0" fontId="5" fillId="4" borderId="8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 applyProtection="1">
      <alignment horizontal="center" vertical="center"/>
      <protection hidden="1"/>
    </xf>
    <xf numFmtId="0" fontId="3" fillId="3" borderId="0" xfId="0" applyFont="1" applyFill="1" applyBorder="1" applyAlignment="1" applyProtection="1">
      <alignment horizontal="center" vertical="center"/>
      <protection hidden="1"/>
    </xf>
    <xf numFmtId="0" fontId="5" fillId="4" borderId="38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3" fillId="0" borderId="4" xfId="3" applyFont="1" applyBorder="1" applyAlignment="1">
      <alignment horizontal="center"/>
    </xf>
    <xf numFmtId="0" fontId="14" fillId="0" borderId="42" xfId="0" applyFont="1" applyBorder="1" applyAlignment="1">
      <alignment horizontal="center"/>
    </xf>
    <xf numFmtId="0" fontId="3" fillId="0" borderId="42" xfId="3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3" fillId="0" borderId="6" xfId="3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3" fillId="0" borderId="43" xfId="3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3" fillId="0" borderId="43" xfId="3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</cellXfs>
  <cellStyles count="4">
    <cellStyle name="Normalny" xfId="0" builtinId="0"/>
    <cellStyle name="Normalny 2" xfId="1" xr:uid="{00000000-0005-0000-0000-000001000000}"/>
    <cellStyle name="Normalny_Harmonogram_wdrażania.." xfId="2" xr:uid="{00000000-0005-0000-0000-000002000000}"/>
    <cellStyle name="Normalny_Matryca_logiczna_projektu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rychter.NBP\Ustawienia%20lokalne\Temporary%20Internet%20Files\Content.IE5\37QGTJWL\EFPI%20Karta%20projektu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rta_Projektu"/>
      <sheetName val="Budżet"/>
      <sheetName val="Wskaźniki"/>
      <sheetName val="Harmonogram realiz"/>
      <sheetName val="Spis_Pozost_Zał"/>
      <sheetName val="Wzór deklaracji partnerstwa"/>
      <sheetName val="analiza ryzyka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user" id="{27D0620E-C7F1-46EB-917C-13AAE13C0515}" userId="user" providerId="None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R27" dT="2021-01-19T08:25:21.69" personId="{27D0620E-C7F1-46EB-917C-13AAE13C0515}" id="{CF318A04-C5B9-4050-A041-7C923F66280F}">
    <text>skorygowano liczbę spotkań z kulturą. W raporcie za VIII kwartał błędnie podano liczbę - prawidłowa to 7 spotkań z kulturą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3"/>
  <sheetViews>
    <sheetView tabSelected="1" topLeftCell="A6" zoomScale="75" zoomScaleNormal="75" zoomScaleSheetLayoutView="100" workbookViewId="0">
      <selection activeCell="H32" sqref="H32"/>
    </sheetView>
  </sheetViews>
  <sheetFormatPr defaultColWidth="9.140625" defaultRowHeight="13.5" x14ac:dyDescent="0.25"/>
  <cols>
    <col min="1" max="1" width="93.28515625" style="1" customWidth="1"/>
    <col min="2" max="2" width="14.140625" style="1" customWidth="1"/>
    <col min="3" max="3" width="14.28515625" style="1" customWidth="1"/>
    <col min="4" max="6" width="18.5703125" style="1" customWidth="1"/>
    <col min="7" max="15" width="21" style="1" customWidth="1"/>
    <col min="16" max="18" width="22.7109375" style="1" customWidth="1"/>
    <col min="19" max="19" width="23.5703125" style="1" customWidth="1"/>
    <col min="20" max="27" width="9.140625" style="1"/>
    <col min="28" max="28" width="10.85546875" style="1" customWidth="1"/>
    <col min="29" max="16384" width="9.140625" style="1"/>
  </cols>
  <sheetData>
    <row r="1" spans="1:23" ht="28.5" customHeight="1" x14ac:dyDescent="0.25">
      <c r="A1" s="22" t="s">
        <v>0</v>
      </c>
      <c r="B1" s="165" t="s">
        <v>1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7"/>
      <c r="Q1" s="168"/>
    </row>
    <row r="2" spans="1:23" ht="25.5" customHeight="1" thickBot="1" x14ac:dyDescent="0.3">
      <c r="A2" s="23" t="s">
        <v>2</v>
      </c>
      <c r="B2" s="165" t="s">
        <v>3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9"/>
      <c r="Q2" s="168"/>
    </row>
    <row r="3" spans="1:23" s="2" customFormat="1" ht="32.25" customHeight="1" x14ac:dyDescent="0.25">
      <c r="A3" s="173" t="s">
        <v>4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5"/>
      <c r="U3" s="175"/>
      <c r="V3" s="175"/>
      <c r="W3" s="176"/>
    </row>
    <row r="4" spans="1:23" s="12" customFormat="1" ht="31.5" customHeight="1" x14ac:dyDescent="0.2">
      <c r="A4" s="121" t="s">
        <v>5</v>
      </c>
      <c r="B4" s="91" t="s">
        <v>6</v>
      </c>
      <c r="C4" s="92" t="s">
        <v>7</v>
      </c>
      <c r="D4" s="170" t="s">
        <v>8</v>
      </c>
      <c r="E4" s="171"/>
      <c r="F4" s="170" t="s">
        <v>9</v>
      </c>
      <c r="G4" s="171"/>
      <c r="H4" s="170" t="s">
        <v>10</v>
      </c>
      <c r="I4" s="171"/>
      <c r="J4" s="170" t="s">
        <v>11</v>
      </c>
      <c r="K4" s="171"/>
      <c r="L4" s="170" t="s">
        <v>12</v>
      </c>
      <c r="M4" s="171"/>
      <c r="N4" s="170" t="s">
        <v>13</v>
      </c>
      <c r="O4" s="172"/>
      <c r="P4" s="156" t="s">
        <v>14</v>
      </c>
      <c r="Q4" s="156"/>
      <c r="R4" s="156" t="s">
        <v>69</v>
      </c>
      <c r="S4" s="183"/>
      <c r="T4" s="177" t="s">
        <v>70</v>
      </c>
      <c r="U4" s="162"/>
      <c r="V4" s="178"/>
      <c r="W4" s="179"/>
    </row>
    <row r="5" spans="1:23" s="11" customFormat="1" ht="90.75" customHeight="1" thickBot="1" x14ac:dyDescent="0.25">
      <c r="A5" s="122"/>
      <c r="B5" s="147"/>
      <c r="C5" s="148"/>
      <c r="D5" s="13" t="s">
        <v>15</v>
      </c>
      <c r="E5" s="14" t="s">
        <v>16</v>
      </c>
      <c r="F5" s="13" t="s">
        <v>17</v>
      </c>
      <c r="G5" s="14" t="s">
        <v>16</v>
      </c>
      <c r="H5" s="13" t="s">
        <v>15</v>
      </c>
      <c r="I5" s="14" t="s">
        <v>16</v>
      </c>
      <c r="J5" s="13" t="s">
        <v>15</v>
      </c>
      <c r="K5" s="14" t="s">
        <v>16</v>
      </c>
      <c r="L5" s="13" t="s">
        <v>15</v>
      </c>
      <c r="M5" s="14" t="s">
        <v>16</v>
      </c>
      <c r="N5" s="13" t="s">
        <v>15</v>
      </c>
      <c r="O5" s="81" t="s">
        <v>16</v>
      </c>
      <c r="P5" s="13" t="s">
        <v>15</v>
      </c>
      <c r="Q5" s="81" t="s">
        <v>16</v>
      </c>
      <c r="R5" s="13" t="s">
        <v>15</v>
      </c>
      <c r="S5" s="81" t="s">
        <v>16</v>
      </c>
      <c r="T5" s="147" t="s">
        <v>15</v>
      </c>
      <c r="U5" s="180"/>
      <c r="V5" s="181" t="s">
        <v>16</v>
      </c>
      <c r="W5" s="182"/>
    </row>
    <row r="6" spans="1:23" x14ac:dyDescent="0.25">
      <c r="A6" s="152" t="s">
        <v>18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2"/>
      <c r="Q6" s="153"/>
      <c r="R6" s="152"/>
      <c r="S6" s="153"/>
      <c r="T6" s="184"/>
      <c r="U6" s="184"/>
      <c r="V6" s="184"/>
      <c r="W6" s="185"/>
    </row>
    <row r="7" spans="1:23" ht="17.100000000000001" customHeight="1" x14ac:dyDescent="0.25">
      <c r="A7" s="160" t="s">
        <v>19</v>
      </c>
      <c r="B7" s="161"/>
      <c r="C7" s="161"/>
      <c r="D7" s="161"/>
      <c r="E7" s="161"/>
      <c r="F7" s="161"/>
      <c r="G7" s="161"/>
      <c r="H7" s="162"/>
      <c r="I7" s="162"/>
      <c r="J7" s="162"/>
      <c r="K7" s="162"/>
      <c r="L7" s="162"/>
      <c r="M7" s="162"/>
      <c r="N7" s="162"/>
      <c r="O7" s="162"/>
      <c r="P7" s="160"/>
      <c r="Q7" s="161"/>
      <c r="R7" s="160"/>
      <c r="S7" s="162"/>
      <c r="T7" s="186"/>
      <c r="U7" s="186"/>
      <c r="V7" s="186"/>
      <c r="W7" s="187"/>
    </row>
    <row r="8" spans="1:23" ht="17.100000000000001" customHeight="1" x14ac:dyDescent="0.25">
      <c r="A8" s="29" t="s">
        <v>20</v>
      </c>
      <c r="B8" s="4"/>
      <c r="C8" s="4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82"/>
      <c r="P8" s="29"/>
      <c r="Q8" s="4"/>
      <c r="R8" s="29"/>
      <c r="S8" s="124"/>
      <c r="T8" s="93"/>
      <c r="U8" s="93"/>
      <c r="V8" s="93"/>
      <c r="W8" s="93"/>
    </row>
    <row r="9" spans="1:23" ht="17.100000000000001" customHeight="1" x14ac:dyDescent="0.25">
      <c r="A9" s="160" t="s">
        <v>21</v>
      </c>
      <c r="B9" s="163"/>
      <c r="C9" s="163"/>
      <c r="D9" s="163"/>
      <c r="E9" s="163"/>
      <c r="F9" s="163"/>
      <c r="G9" s="163"/>
      <c r="H9" s="162"/>
      <c r="I9" s="162"/>
      <c r="J9" s="162"/>
      <c r="K9" s="162"/>
      <c r="L9" s="162"/>
      <c r="M9" s="162"/>
      <c r="N9" s="162"/>
      <c r="O9" s="162"/>
      <c r="P9" s="160"/>
      <c r="Q9" s="163"/>
      <c r="R9" s="160"/>
      <c r="S9" s="162"/>
      <c r="T9" s="186"/>
      <c r="U9" s="186"/>
      <c r="V9" s="186"/>
      <c r="W9" s="187"/>
    </row>
    <row r="10" spans="1:23" ht="17.100000000000001" customHeight="1" x14ac:dyDescent="0.25">
      <c r="A10" s="29" t="s">
        <v>20</v>
      </c>
      <c r="B10" s="4"/>
      <c r="C10" s="4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82"/>
      <c r="P10" s="29"/>
      <c r="Q10" s="4"/>
      <c r="R10" s="29"/>
      <c r="S10" s="124"/>
      <c r="T10" s="93"/>
      <c r="U10" s="93"/>
      <c r="V10" s="93"/>
      <c r="W10" s="93"/>
    </row>
    <row r="11" spans="1:23" ht="33.75" customHeight="1" x14ac:dyDescent="0.25">
      <c r="A11" s="149" t="s">
        <v>22</v>
      </c>
      <c r="B11" s="150"/>
      <c r="C11" s="150"/>
      <c r="D11" s="150"/>
      <c r="E11" s="150"/>
      <c r="F11" s="150"/>
      <c r="G11" s="150"/>
      <c r="H11" s="151"/>
      <c r="I11" s="151"/>
      <c r="J11" s="151"/>
      <c r="K11" s="151"/>
      <c r="L11" s="151"/>
      <c r="M11" s="151"/>
      <c r="N11" s="151"/>
      <c r="O11" s="151"/>
      <c r="P11" s="149"/>
      <c r="Q11" s="150"/>
      <c r="R11" s="149"/>
      <c r="S11" s="151"/>
      <c r="T11" s="186"/>
      <c r="U11" s="186"/>
      <c r="V11" s="186"/>
      <c r="W11" s="187"/>
    </row>
    <row r="12" spans="1:23" ht="17.100000000000001" customHeight="1" thickBot="1" x14ac:dyDescent="0.3">
      <c r="A12" s="157" t="s">
        <v>19</v>
      </c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7"/>
      <c r="Q12" s="158"/>
      <c r="R12" s="188"/>
      <c r="S12" s="189"/>
      <c r="T12" s="190"/>
      <c r="U12" s="190"/>
      <c r="V12" s="190"/>
      <c r="W12" s="191"/>
    </row>
    <row r="13" spans="1:23" s="3" customFormat="1" ht="26.25" thickBot="1" x14ac:dyDescent="0.3">
      <c r="A13" s="46" t="s">
        <v>23</v>
      </c>
      <c r="B13" s="17">
        <v>0</v>
      </c>
      <c r="C13" s="69">
        <v>5550</v>
      </c>
      <c r="D13" s="32">
        <v>833</v>
      </c>
      <c r="E13" s="30">
        <v>833</v>
      </c>
      <c r="F13" s="42">
        <v>2135</v>
      </c>
      <c r="G13" s="43">
        <f>E13+F13</f>
        <v>2968</v>
      </c>
      <c r="H13" s="68">
        <v>1445</v>
      </c>
      <c r="I13" s="43">
        <f>G13+H13</f>
        <v>4413</v>
      </c>
      <c r="J13" s="42">
        <v>708</v>
      </c>
      <c r="K13" s="72">
        <f>I13+J13</f>
        <v>5121</v>
      </c>
      <c r="L13" s="42">
        <v>435</v>
      </c>
      <c r="M13" s="43">
        <f>K13+L13</f>
        <v>5556</v>
      </c>
      <c r="N13" s="55">
        <v>511</v>
      </c>
      <c r="O13" s="30">
        <f>M13+N13</f>
        <v>6067</v>
      </c>
      <c r="P13" s="55">
        <v>161</v>
      </c>
      <c r="Q13" s="30">
        <f>O13+P13</f>
        <v>6228</v>
      </c>
      <c r="R13" s="97">
        <v>167</v>
      </c>
      <c r="S13" s="129">
        <f>Q13+R13</f>
        <v>6395</v>
      </c>
      <c r="T13" s="192">
        <v>0</v>
      </c>
      <c r="U13" s="193"/>
      <c r="V13" s="194">
        <f>S13+T13</f>
        <v>6395</v>
      </c>
      <c r="W13" s="195"/>
    </row>
    <row r="14" spans="1:23" s="3" customFormat="1" ht="49.15" customHeight="1" thickBot="1" x14ac:dyDescent="0.3">
      <c r="A14" s="25" t="s">
        <v>24</v>
      </c>
      <c r="B14" s="18">
        <v>0</v>
      </c>
      <c r="C14" s="70">
        <v>918</v>
      </c>
      <c r="D14" s="33">
        <v>32</v>
      </c>
      <c r="E14" s="21">
        <v>32</v>
      </c>
      <c r="F14" s="44">
        <f>F22+F31+F29</f>
        <v>119</v>
      </c>
      <c r="G14" s="45">
        <f>E14+F14</f>
        <v>151</v>
      </c>
      <c r="H14" s="44">
        <f>H22+H31+H29</f>
        <v>134</v>
      </c>
      <c r="I14" s="45">
        <f>G14+H14</f>
        <v>285</v>
      </c>
      <c r="J14" s="51">
        <f>J22+J29+J31</f>
        <v>238</v>
      </c>
      <c r="K14" s="73">
        <f>I14+J14</f>
        <v>523</v>
      </c>
      <c r="L14" s="44">
        <f>L22+L29+L31</f>
        <v>192</v>
      </c>
      <c r="M14" s="77">
        <f>K14+L14</f>
        <v>715</v>
      </c>
      <c r="N14" s="33">
        <f>N22+N29+N31</f>
        <v>45</v>
      </c>
      <c r="O14" s="89">
        <f>M14+N14</f>
        <v>760</v>
      </c>
      <c r="P14" s="55">
        <f>P22+P31+P29</f>
        <v>10</v>
      </c>
      <c r="Q14" s="30">
        <f t="shared" ref="Q14:Q17" si="0">O14+P14</f>
        <v>770</v>
      </c>
      <c r="R14" s="86">
        <f>R22+R29+R31</f>
        <v>28</v>
      </c>
      <c r="S14" s="130">
        <f t="shared" ref="S14:S17" si="1">Q14+R14</f>
        <v>798</v>
      </c>
      <c r="T14" s="196">
        <f>T22+T29+T31</f>
        <v>0</v>
      </c>
      <c r="U14" s="197"/>
      <c r="V14" s="198">
        <f t="shared" ref="V14:V16" si="2">S14+T14</f>
        <v>798</v>
      </c>
      <c r="W14" s="199"/>
    </row>
    <row r="15" spans="1:23" s="3" customFormat="1" ht="39" thickBot="1" x14ac:dyDescent="0.3">
      <c r="A15" s="25" t="s">
        <v>25</v>
      </c>
      <c r="B15" s="18">
        <v>0</v>
      </c>
      <c r="C15" s="70">
        <v>4299</v>
      </c>
      <c r="D15" s="34">
        <v>76</v>
      </c>
      <c r="E15" s="40">
        <v>76</v>
      </c>
      <c r="F15" s="44">
        <f>F19+F20+F21+F24</f>
        <v>2140</v>
      </c>
      <c r="G15" s="45">
        <f>E15+F15</f>
        <v>2216</v>
      </c>
      <c r="H15" s="44">
        <f>H19+H20+H21+H24</f>
        <v>1369</v>
      </c>
      <c r="I15" s="45">
        <f>G15+H15</f>
        <v>3585</v>
      </c>
      <c r="J15" s="44">
        <f>J19+J20+J21+J24</f>
        <v>393</v>
      </c>
      <c r="K15" s="73">
        <f>I15+J15</f>
        <v>3978</v>
      </c>
      <c r="L15" s="44">
        <f>L19+L20+L21+L24</f>
        <v>170</v>
      </c>
      <c r="M15" s="77">
        <f>K15+L15</f>
        <v>4148</v>
      </c>
      <c r="N15" s="33">
        <f>N19+N20+N21+N24</f>
        <v>231</v>
      </c>
      <c r="O15" s="89">
        <f t="shared" ref="O15:O16" si="3">M15+N15</f>
        <v>4379</v>
      </c>
      <c r="P15" s="55">
        <f>P19+P20+P21+P24</f>
        <v>170</v>
      </c>
      <c r="Q15" s="30">
        <f t="shared" si="0"/>
        <v>4549</v>
      </c>
      <c r="R15" s="86">
        <f>R19+R20+R21+R24</f>
        <v>259</v>
      </c>
      <c r="S15" s="130">
        <f t="shared" si="1"/>
        <v>4808</v>
      </c>
      <c r="T15" s="196">
        <f>T19+T20+T21+T24</f>
        <v>0</v>
      </c>
      <c r="U15" s="197"/>
      <c r="V15" s="198">
        <f t="shared" si="2"/>
        <v>4808</v>
      </c>
      <c r="W15" s="199"/>
    </row>
    <row r="16" spans="1:23" s="3" customFormat="1" ht="26.25" thickBot="1" x14ac:dyDescent="0.3">
      <c r="A16" s="25" t="s">
        <v>26</v>
      </c>
      <c r="B16" s="18">
        <v>0</v>
      </c>
      <c r="C16" s="70">
        <v>498</v>
      </c>
      <c r="D16" s="33">
        <v>0</v>
      </c>
      <c r="E16" s="21">
        <v>0</v>
      </c>
      <c r="F16" s="44">
        <f>F30+F42</f>
        <v>56</v>
      </c>
      <c r="G16" s="45">
        <f>E16+F16</f>
        <v>56</v>
      </c>
      <c r="H16" s="44">
        <f>H30+H42</f>
        <v>52</v>
      </c>
      <c r="I16" s="45">
        <f>G16+H16</f>
        <v>108</v>
      </c>
      <c r="J16" s="44">
        <f>J30+J42</f>
        <v>49</v>
      </c>
      <c r="K16" s="73">
        <f>I16+J16</f>
        <v>157</v>
      </c>
      <c r="L16" s="44">
        <f>L30+L42</f>
        <v>57</v>
      </c>
      <c r="M16" s="77">
        <f>K16+L16</f>
        <v>214</v>
      </c>
      <c r="N16" s="33">
        <f>N30+N42</f>
        <v>42</v>
      </c>
      <c r="O16" s="89">
        <f t="shared" si="3"/>
        <v>256</v>
      </c>
      <c r="P16" s="55">
        <f>P30+P42</f>
        <v>28</v>
      </c>
      <c r="Q16" s="30">
        <f t="shared" si="0"/>
        <v>284</v>
      </c>
      <c r="R16" s="86">
        <f>R30+R42</f>
        <v>95</v>
      </c>
      <c r="S16" s="130">
        <f t="shared" si="1"/>
        <v>379</v>
      </c>
      <c r="T16" s="196">
        <f>T30+T42</f>
        <v>0</v>
      </c>
      <c r="U16" s="197"/>
      <c r="V16" s="198">
        <f t="shared" si="2"/>
        <v>379</v>
      </c>
      <c r="W16" s="199"/>
    </row>
    <row r="17" spans="1:28" s="3" customFormat="1" ht="51.75" thickBot="1" x14ac:dyDescent="0.3">
      <c r="A17" s="47" t="s">
        <v>27</v>
      </c>
      <c r="B17" s="19">
        <v>0</v>
      </c>
      <c r="C17" s="71">
        <v>3</v>
      </c>
      <c r="D17" s="35">
        <v>0</v>
      </c>
      <c r="E17" s="41">
        <v>0</v>
      </c>
      <c r="F17" s="52">
        <v>0</v>
      </c>
      <c r="G17" s="53">
        <f>E17+F17</f>
        <v>0</v>
      </c>
      <c r="H17" s="63">
        <v>0</v>
      </c>
      <c r="I17" s="64">
        <f>G17+H17</f>
        <v>0</v>
      </c>
      <c r="J17" s="63">
        <v>0</v>
      </c>
      <c r="K17" s="74">
        <f>I17+J17</f>
        <v>0</v>
      </c>
      <c r="L17" s="63">
        <v>0</v>
      </c>
      <c r="M17" s="78">
        <f>K17+L17</f>
        <v>0</v>
      </c>
      <c r="N17" s="52">
        <v>0</v>
      </c>
      <c r="O17" s="90">
        <v>0</v>
      </c>
      <c r="P17" s="85">
        <v>0</v>
      </c>
      <c r="Q17" s="88">
        <f t="shared" si="0"/>
        <v>0</v>
      </c>
      <c r="R17" s="123">
        <v>0</v>
      </c>
      <c r="S17" s="131">
        <f t="shared" si="1"/>
        <v>0</v>
      </c>
      <c r="T17" s="200">
        <v>2</v>
      </c>
      <c r="U17" s="201"/>
      <c r="V17" s="246">
        <v>3</v>
      </c>
      <c r="W17" s="247"/>
    </row>
    <row r="18" spans="1:28" ht="17.100000000000001" customHeight="1" thickBot="1" x14ac:dyDescent="0.3">
      <c r="A18" s="154" t="s">
        <v>28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4"/>
      <c r="Q18" s="155"/>
      <c r="R18" s="188"/>
      <c r="S18" s="189"/>
      <c r="T18" s="169"/>
      <c r="U18" s="169"/>
      <c r="V18" s="169"/>
      <c r="W18" s="168"/>
    </row>
    <row r="19" spans="1:28" ht="20.45" customHeight="1" x14ac:dyDescent="0.25">
      <c r="A19" s="46" t="s">
        <v>29</v>
      </c>
      <c r="B19" s="17">
        <v>0</v>
      </c>
      <c r="C19" s="69">
        <v>3635</v>
      </c>
      <c r="D19" s="55">
        <v>60</v>
      </c>
      <c r="E19" s="56">
        <v>60</v>
      </c>
      <c r="F19" s="42">
        <v>1586</v>
      </c>
      <c r="G19" s="54">
        <f>E19+F19</f>
        <v>1646</v>
      </c>
      <c r="H19" s="67">
        <v>1154</v>
      </c>
      <c r="I19" s="54">
        <f>G19+H19</f>
        <v>2800</v>
      </c>
      <c r="J19" s="68">
        <v>305</v>
      </c>
      <c r="K19" s="75">
        <f>I19+J19</f>
        <v>3105</v>
      </c>
      <c r="L19" s="42">
        <v>60</v>
      </c>
      <c r="M19" s="54">
        <f>K19+L19</f>
        <v>3165</v>
      </c>
      <c r="N19" s="55">
        <v>139</v>
      </c>
      <c r="O19" s="50">
        <f t="shared" ref="O19:O30" si="4">M19+N19</f>
        <v>3304</v>
      </c>
      <c r="P19" s="55">
        <v>123</v>
      </c>
      <c r="Q19" s="50">
        <f t="shared" ref="Q19:Q24" si="5">O19+P19</f>
        <v>3427</v>
      </c>
      <c r="R19" s="97">
        <v>216</v>
      </c>
      <c r="S19" s="98">
        <f t="shared" ref="S19:S24" si="6">Q19+R19</f>
        <v>3643</v>
      </c>
      <c r="T19" s="192">
        <v>0</v>
      </c>
      <c r="U19" s="193"/>
      <c r="V19" s="202">
        <f>S19+T19</f>
        <v>3643</v>
      </c>
      <c r="W19" s="203"/>
    </row>
    <row r="20" spans="1:28" ht="21" customHeight="1" x14ac:dyDescent="0.25">
      <c r="A20" s="24" t="s">
        <v>30</v>
      </c>
      <c r="B20" s="18">
        <v>0</v>
      </c>
      <c r="C20" s="70">
        <v>439</v>
      </c>
      <c r="D20" s="34">
        <v>4</v>
      </c>
      <c r="E20" s="40">
        <v>4</v>
      </c>
      <c r="F20" s="44">
        <v>337</v>
      </c>
      <c r="G20" s="45">
        <f t="shared" ref="G20:G44" si="7">E20+F20</f>
        <v>341</v>
      </c>
      <c r="H20" s="65">
        <v>94</v>
      </c>
      <c r="I20" s="45">
        <f>G20+H20</f>
        <v>435</v>
      </c>
      <c r="J20" s="51">
        <v>1</v>
      </c>
      <c r="K20" s="73">
        <f t="shared" ref="K20:K42" si="8">I20+J20</f>
        <v>436</v>
      </c>
      <c r="L20" s="44">
        <v>0</v>
      </c>
      <c r="M20" s="45">
        <f t="shared" ref="M20:M42" si="9">K20+L20</f>
        <v>436</v>
      </c>
      <c r="N20" s="33">
        <v>0</v>
      </c>
      <c r="O20" s="21">
        <f t="shared" si="4"/>
        <v>436</v>
      </c>
      <c r="P20" s="33">
        <v>0</v>
      </c>
      <c r="Q20" s="21">
        <f t="shared" si="5"/>
        <v>436</v>
      </c>
      <c r="R20" s="33">
        <v>3</v>
      </c>
      <c r="S20" s="38">
        <f t="shared" si="6"/>
        <v>439</v>
      </c>
      <c r="T20" s="196">
        <v>0</v>
      </c>
      <c r="U20" s="197"/>
      <c r="V20" s="204">
        <f t="shared" ref="V20:V42" si="10">S20+T20</f>
        <v>439</v>
      </c>
      <c r="W20" s="205"/>
    </row>
    <row r="21" spans="1:28" ht="21" customHeight="1" x14ac:dyDescent="0.25">
      <c r="A21" s="24" t="s">
        <v>31</v>
      </c>
      <c r="B21" s="18">
        <v>0</v>
      </c>
      <c r="C21" s="70">
        <v>96</v>
      </c>
      <c r="D21" s="34">
        <v>2</v>
      </c>
      <c r="E21" s="40">
        <v>2</v>
      </c>
      <c r="F21" s="44">
        <v>76</v>
      </c>
      <c r="G21" s="45">
        <f t="shared" si="7"/>
        <v>78</v>
      </c>
      <c r="H21" s="65">
        <v>22</v>
      </c>
      <c r="I21" s="45">
        <f t="shared" ref="I21:I42" si="11">G21+H21</f>
        <v>100</v>
      </c>
      <c r="J21" s="51">
        <v>18</v>
      </c>
      <c r="K21" s="73">
        <f t="shared" si="8"/>
        <v>118</v>
      </c>
      <c r="L21" s="44">
        <v>10</v>
      </c>
      <c r="M21" s="45">
        <f t="shared" si="9"/>
        <v>128</v>
      </c>
      <c r="N21" s="33">
        <v>21</v>
      </c>
      <c r="O21" s="21">
        <f t="shared" si="4"/>
        <v>149</v>
      </c>
      <c r="P21" s="33">
        <v>17</v>
      </c>
      <c r="Q21" s="21">
        <f t="shared" si="5"/>
        <v>166</v>
      </c>
      <c r="R21" s="33">
        <v>8</v>
      </c>
      <c r="S21" s="38">
        <f t="shared" si="6"/>
        <v>174</v>
      </c>
      <c r="T21" s="196">
        <v>0</v>
      </c>
      <c r="U21" s="197"/>
      <c r="V21" s="204">
        <f t="shared" si="10"/>
        <v>174</v>
      </c>
      <c r="W21" s="205"/>
    </row>
    <row r="22" spans="1:28" ht="21" customHeight="1" x14ac:dyDescent="0.25">
      <c r="A22" s="24" t="s">
        <v>32</v>
      </c>
      <c r="B22" s="18">
        <v>0</v>
      </c>
      <c r="C22" s="70">
        <v>220</v>
      </c>
      <c r="D22" s="34">
        <v>10</v>
      </c>
      <c r="E22" s="40">
        <v>10</v>
      </c>
      <c r="F22" s="44">
        <v>30</v>
      </c>
      <c r="G22" s="45">
        <f t="shared" si="7"/>
        <v>40</v>
      </c>
      <c r="H22" s="65">
        <v>70</v>
      </c>
      <c r="I22" s="45">
        <f t="shared" si="11"/>
        <v>110</v>
      </c>
      <c r="J22" s="44">
        <v>40</v>
      </c>
      <c r="K22" s="73">
        <f t="shared" si="8"/>
        <v>150</v>
      </c>
      <c r="L22" s="44">
        <v>40</v>
      </c>
      <c r="M22" s="45">
        <f t="shared" si="9"/>
        <v>190</v>
      </c>
      <c r="N22" s="33">
        <v>20</v>
      </c>
      <c r="O22" s="21">
        <f t="shared" si="4"/>
        <v>210</v>
      </c>
      <c r="P22" s="33">
        <v>10</v>
      </c>
      <c r="Q22" s="21">
        <f t="shared" si="5"/>
        <v>220</v>
      </c>
      <c r="R22" s="33">
        <v>0</v>
      </c>
      <c r="S22" s="38">
        <f t="shared" si="6"/>
        <v>220</v>
      </c>
      <c r="T22" s="196">
        <v>0</v>
      </c>
      <c r="U22" s="197"/>
      <c r="V22" s="204">
        <f t="shared" si="10"/>
        <v>220</v>
      </c>
      <c r="W22" s="205"/>
    </row>
    <row r="23" spans="1:28" ht="21" customHeight="1" x14ac:dyDescent="0.25">
      <c r="A23" s="24" t="s">
        <v>33</v>
      </c>
      <c r="B23" s="18">
        <v>0</v>
      </c>
      <c r="C23" s="70">
        <v>22</v>
      </c>
      <c r="D23" s="34">
        <v>1</v>
      </c>
      <c r="E23" s="40">
        <v>1</v>
      </c>
      <c r="F23" s="44">
        <v>3</v>
      </c>
      <c r="G23" s="45">
        <f t="shared" si="7"/>
        <v>4</v>
      </c>
      <c r="H23" s="65">
        <v>7</v>
      </c>
      <c r="I23" s="45">
        <f t="shared" si="11"/>
        <v>11</v>
      </c>
      <c r="J23" s="44">
        <v>4</v>
      </c>
      <c r="K23" s="73">
        <f t="shared" si="8"/>
        <v>15</v>
      </c>
      <c r="L23" s="44">
        <v>4</v>
      </c>
      <c r="M23" s="45">
        <f t="shared" si="9"/>
        <v>19</v>
      </c>
      <c r="N23" s="33">
        <v>2</v>
      </c>
      <c r="O23" s="21">
        <f t="shared" si="4"/>
        <v>21</v>
      </c>
      <c r="P23" s="33">
        <v>1</v>
      </c>
      <c r="Q23" s="21">
        <f t="shared" si="5"/>
        <v>22</v>
      </c>
      <c r="R23" s="33">
        <v>0</v>
      </c>
      <c r="S23" s="38">
        <f t="shared" si="6"/>
        <v>22</v>
      </c>
      <c r="T23" s="196">
        <v>0</v>
      </c>
      <c r="U23" s="197"/>
      <c r="V23" s="204">
        <f t="shared" si="10"/>
        <v>22</v>
      </c>
      <c r="W23" s="205"/>
    </row>
    <row r="24" spans="1:28" ht="21" customHeight="1" x14ac:dyDescent="0.25">
      <c r="A24" s="24" t="s">
        <v>34</v>
      </c>
      <c r="B24" s="18">
        <v>0</v>
      </c>
      <c r="C24" s="70">
        <v>145</v>
      </c>
      <c r="D24" s="34">
        <v>10</v>
      </c>
      <c r="E24" s="40">
        <v>10</v>
      </c>
      <c r="F24" s="44">
        <v>141</v>
      </c>
      <c r="G24" s="45">
        <f t="shared" si="7"/>
        <v>151</v>
      </c>
      <c r="H24" s="66">
        <v>99</v>
      </c>
      <c r="I24" s="73">
        <f t="shared" si="11"/>
        <v>250</v>
      </c>
      <c r="J24" s="51">
        <v>69</v>
      </c>
      <c r="K24" s="73">
        <f t="shared" si="8"/>
        <v>319</v>
      </c>
      <c r="L24" s="51">
        <v>100</v>
      </c>
      <c r="M24" s="45">
        <f t="shared" si="9"/>
        <v>419</v>
      </c>
      <c r="N24" s="34">
        <v>71</v>
      </c>
      <c r="O24" s="40">
        <f t="shared" si="4"/>
        <v>490</v>
      </c>
      <c r="P24" s="34">
        <v>30</v>
      </c>
      <c r="Q24" s="40">
        <f t="shared" si="5"/>
        <v>520</v>
      </c>
      <c r="R24" s="34">
        <v>32</v>
      </c>
      <c r="S24" s="76">
        <f t="shared" si="6"/>
        <v>552</v>
      </c>
      <c r="T24" s="196">
        <v>0</v>
      </c>
      <c r="U24" s="197"/>
      <c r="V24" s="204">
        <f t="shared" si="10"/>
        <v>552</v>
      </c>
      <c r="W24" s="205"/>
    </row>
    <row r="25" spans="1:28" ht="21" customHeight="1" x14ac:dyDescent="0.25">
      <c r="A25" s="24" t="s">
        <v>35</v>
      </c>
      <c r="B25" s="18">
        <v>0</v>
      </c>
      <c r="C25" s="70">
        <v>13500</v>
      </c>
      <c r="D25" s="34">
        <v>0</v>
      </c>
      <c r="E25" s="40">
        <v>0</v>
      </c>
      <c r="F25" s="44">
        <v>0</v>
      </c>
      <c r="G25" s="45">
        <f t="shared" si="7"/>
        <v>0</v>
      </c>
      <c r="H25" s="65">
        <v>0</v>
      </c>
      <c r="I25" s="45">
        <f t="shared" si="11"/>
        <v>0</v>
      </c>
      <c r="J25" s="44">
        <v>0</v>
      </c>
      <c r="K25" s="73">
        <f t="shared" si="8"/>
        <v>0</v>
      </c>
      <c r="L25" s="44">
        <v>0</v>
      </c>
      <c r="M25" s="45">
        <f t="shared" si="9"/>
        <v>0</v>
      </c>
      <c r="N25" s="33">
        <v>0</v>
      </c>
      <c r="O25" s="21">
        <f t="shared" si="4"/>
        <v>0</v>
      </c>
      <c r="P25" s="33">
        <v>0</v>
      </c>
      <c r="Q25" s="21">
        <f>O25+O25</f>
        <v>0</v>
      </c>
      <c r="R25" s="33">
        <v>13500</v>
      </c>
      <c r="S25" s="38">
        <v>13500</v>
      </c>
      <c r="T25" s="196">
        <v>0</v>
      </c>
      <c r="U25" s="197"/>
      <c r="V25" s="204">
        <f t="shared" si="10"/>
        <v>13500</v>
      </c>
      <c r="W25" s="205"/>
    </row>
    <row r="26" spans="1:28" s="37" customFormat="1" ht="21" customHeight="1" x14ac:dyDescent="0.25">
      <c r="A26" s="27" t="s">
        <v>36</v>
      </c>
      <c r="B26" s="20">
        <v>0</v>
      </c>
      <c r="C26" s="70">
        <v>50</v>
      </c>
      <c r="D26" s="34">
        <v>5</v>
      </c>
      <c r="E26" s="40">
        <v>5</v>
      </c>
      <c r="F26" s="51">
        <v>8</v>
      </c>
      <c r="G26" s="45">
        <f t="shared" si="7"/>
        <v>13</v>
      </c>
      <c r="H26" s="66">
        <v>4</v>
      </c>
      <c r="I26" s="45">
        <f t="shared" si="11"/>
        <v>17</v>
      </c>
      <c r="J26" s="51">
        <v>0</v>
      </c>
      <c r="K26" s="73">
        <f t="shared" si="8"/>
        <v>17</v>
      </c>
      <c r="L26" s="51">
        <v>0</v>
      </c>
      <c r="M26" s="45">
        <f t="shared" si="9"/>
        <v>17</v>
      </c>
      <c r="N26" s="34">
        <v>22</v>
      </c>
      <c r="O26" s="40">
        <f t="shared" si="4"/>
        <v>39</v>
      </c>
      <c r="P26" s="34">
        <v>8</v>
      </c>
      <c r="Q26" s="40">
        <f t="shared" ref="Q26:Q32" si="12">O26+P26</f>
        <v>47</v>
      </c>
      <c r="R26" s="34">
        <v>7</v>
      </c>
      <c r="S26" s="76">
        <f t="shared" ref="S26:S42" si="13">Q26+R26</f>
        <v>54</v>
      </c>
      <c r="T26" s="196">
        <v>0</v>
      </c>
      <c r="U26" s="197"/>
      <c r="V26" s="204">
        <f t="shared" si="10"/>
        <v>54</v>
      </c>
      <c r="W26" s="205"/>
      <c r="Z26" s="1"/>
      <c r="AB26" s="1"/>
    </row>
    <row r="27" spans="1:28" s="37" customFormat="1" ht="21" customHeight="1" x14ac:dyDescent="0.25">
      <c r="A27" s="27" t="s">
        <v>37</v>
      </c>
      <c r="B27" s="20">
        <v>0</v>
      </c>
      <c r="C27" s="70">
        <v>20</v>
      </c>
      <c r="D27" s="34">
        <v>1</v>
      </c>
      <c r="E27" s="40">
        <v>1</v>
      </c>
      <c r="F27" s="51">
        <v>3</v>
      </c>
      <c r="G27" s="45">
        <f t="shared" si="7"/>
        <v>4</v>
      </c>
      <c r="H27" s="66">
        <v>2</v>
      </c>
      <c r="I27" s="45">
        <f t="shared" si="11"/>
        <v>6</v>
      </c>
      <c r="J27" s="51">
        <v>4</v>
      </c>
      <c r="K27" s="73">
        <f t="shared" si="8"/>
        <v>10</v>
      </c>
      <c r="L27" s="51">
        <v>1</v>
      </c>
      <c r="M27" s="45">
        <f t="shared" si="9"/>
        <v>11</v>
      </c>
      <c r="N27" s="34">
        <v>2</v>
      </c>
      <c r="O27" s="40">
        <f t="shared" si="4"/>
        <v>13</v>
      </c>
      <c r="P27" s="34">
        <v>0</v>
      </c>
      <c r="Q27" s="40">
        <f t="shared" si="12"/>
        <v>13</v>
      </c>
      <c r="R27" s="34">
        <v>7</v>
      </c>
      <c r="S27" s="76">
        <f t="shared" si="13"/>
        <v>20</v>
      </c>
      <c r="T27" s="196">
        <v>0</v>
      </c>
      <c r="U27" s="197"/>
      <c r="V27" s="204">
        <f t="shared" si="10"/>
        <v>20</v>
      </c>
      <c r="W27" s="205"/>
      <c r="Z27" s="1"/>
      <c r="AB27" s="1"/>
    </row>
    <row r="28" spans="1:28" s="37" customFormat="1" ht="21" customHeight="1" x14ac:dyDescent="0.25">
      <c r="A28" s="28" t="s">
        <v>38</v>
      </c>
      <c r="B28" s="20">
        <v>0</v>
      </c>
      <c r="C28" s="70">
        <v>2</v>
      </c>
      <c r="D28" s="34">
        <v>0</v>
      </c>
      <c r="E28" s="40">
        <v>0</v>
      </c>
      <c r="F28" s="51">
        <v>0</v>
      </c>
      <c r="G28" s="45">
        <f t="shared" si="7"/>
        <v>0</v>
      </c>
      <c r="H28" s="66">
        <v>0</v>
      </c>
      <c r="I28" s="45">
        <f t="shared" si="11"/>
        <v>0</v>
      </c>
      <c r="J28" s="51">
        <v>0</v>
      </c>
      <c r="K28" s="73">
        <f t="shared" si="8"/>
        <v>0</v>
      </c>
      <c r="L28" s="51">
        <v>1</v>
      </c>
      <c r="M28" s="45">
        <f t="shared" si="9"/>
        <v>1</v>
      </c>
      <c r="N28" s="34">
        <v>0</v>
      </c>
      <c r="O28" s="40">
        <f t="shared" si="4"/>
        <v>1</v>
      </c>
      <c r="P28" s="34">
        <v>0</v>
      </c>
      <c r="Q28" s="40">
        <f t="shared" si="12"/>
        <v>1</v>
      </c>
      <c r="R28" s="34">
        <v>1</v>
      </c>
      <c r="S28" s="76">
        <f t="shared" si="13"/>
        <v>2</v>
      </c>
      <c r="T28" s="196">
        <v>0</v>
      </c>
      <c r="U28" s="197"/>
      <c r="V28" s="204">
        <f t="shared" si="10"/>
        <v>2</v>
      </c>
      <c r="W28" s="205"/>
      <c r="Z28" s="1"/>
      <c r="AB28" s="1"/>
    </row>
    <row r="29" spans="1:28" s="37" customFormat="1" ht="21" customHeight="1" x14ac:dyDescent="0.25">
      <c r="A29" s="144" t="s">
        <v>39</v>
      </c>
      <c r="B29" s="145">
        <v>0</v>
      </c>
      <c r="C29" s="146">
        <v>499</v>
      </c>
      <c r="D29" s="34">
        <v>22</v>
      </c>
      <c r="E29" s="40">
        <v>22</v>
      </c>
      <c r="F29" s="51">
        <v>89</v>
      </c>
      <c r="G29" s="45">
        <f t="shared" si="7"/>
        <v>111</v>
      </c>
      <c r="H29" s="66">
        <v>64</v>
      </c>
      <c r="I29" s="45">
        <f t="shared" si="11"/>
        <v>175</v>
      </c>
      <c r="J29" s="51">
        <v>198</v>
      </c>
      <c r="K29" s="73">
        <f t="shared" si="8"/>
        <v>373</v>
      </c>
      <c r="L29" s="51">
        <v>121</v>
      </c>
      <c r="M29" s="45">
        <f t="shared" si="9"/>
        <v>494</v>
      </c>
      <c r="N29" s="34">
        <v>25</v>
      </c>
      <c r="O29" s="40">
        <f t="shared" si="4"/>
        <v>519</v>
      </c>
      <c r="P29" s="34">
        <v>0</v>
      </c>
      <c r="Q29" s="40">
        <f t="shared" si="12"/>
        <v>519</v>
      </c>
      <c r="R29" s="34">
        <v>0</v>
      </c>
      <c r="S29" s="76">
        <f t="shared" si="13"/>
        <v>519</v>
      </c>
      <c r="T29" s="196">
        <v>0</v>
      </c>
      <c r="U29" s="197"/>
      <c r="V29" s="204">
        <f t="shared" si="10"/>
        <v>519</v>
      </c>
      <c r="W29" s="205"/>
      <c r="Z29" s="1"/>
      <c r="AB29" s="1"/>
    </row>
    <row r="30" spans="1:28" ht="21" customHeight="1" x14ac:dyDescent="0.25">
      <c r="A30" s="28" t="s">
        <v>40</v>
      </c>
      <c r="B30" s="20">
        <v>0</v>
      </c>
      <c r="C30" s="70">
        <v>50</v>
      </c>
      <c r="D30" s="34">
        <v>0</v>
      </c>
      <c r="E30" s="40">
        <v>0</v>
      </c>
      <c r="F30" s="44">
        <v>9</v>
      </c>
      <c r="G30" s="45">
        <f t="shared" si="7"/>
        <v>9</v>
      </c>
      <c r="H30" s="65">
        <v>5</v>
      </c>
      <c r="I30" s="45">
        <f t="shared" si="11"/>
        <v>14</v>
      </c>
      <c r="J30" s="51">
        <v>11</v>
      </c>
      <c r="K30" s="73">
        <f t="shared" si="8"/>
        <v>25</v>
      </c>
      <c r="L30" s="51">
        <v>13</v>
      </c>
      <c r="M30" s="45">
        <f t="shared" si="9"/>
        <v>38</v>
      </c>
      <c r="N30" s="33">
        <v>8</v>
      </c>
      <c r="O30" s="21">
        <f t="shared" si="4"/>
        <v>46</v>
      </c>
      <c r="P30" s="33">
        <v>4</v>
      </c>
      <c r="Q30" s="21">
        <f t="shared" si="12"/>
        <v>50</v>
      </c>
      <c r="R30" s="33">
        <v>0</v>
      </c>
      <c r="S30" s="38">
        <f t="shared" si="13"/>
        <v>50</v>
      </c>
      <c r="T30" s="196">
        <v>0</v>
      </c>
      <c r="U30" s="197"/>
      <c r="V30" s="204">
        <f t="shared" si="10"/>
        <v>50</v>
      </c>
      <c r="W30" s="205"/>
    </row>
    <row r="31" spans="1:28" ht="21" customHeight="1" x14ac:dyDescent="0.25">
      <c r="A31" s="28" t="s">
        <v>41</v>
      </c>
      <c r="B31" s="20">
        <v>0</v>
      </c>
      <c r="C31" s="70">
        <v>48</v>
      </c>
      <c r="D31" s="34">
        <v>0</v>
      </c>
      <c r="E31" s="40">
        <v>0</v>
      </c>
      <c r="F31" s="44">
        <v>0</v>
      </c>
      <c r="G31" s="45">
        <f t="shared" si="7"/>
        <v>0</v>
      </c>
      <c r="H31" s="65">
        <v>0</v>
      </c>
      <c r="I31" s="45">
        <f t="shared" si="11"/>
        <v>0</v>
      </c>
      <c r="J31" s="44">
        <v>0</v>
      </c>
      <c r="K31" s="73">
        <f t="shared" si="8"/>
        <v>0</v>
      </c>
      <c r="L31" s="44">
        <v>31</v>
      </c>
      <c r="M31" s="45">
        <f t="shared" si="9"/>
        <v>31</v>
      </c>
      <c r="N31" s="33">
        <v>0</v>
      </c>
      <c r="O31" s="21">
        <f>M31+N31</f>
        <v>31</v>
      </c>
      <c r="P31" s="33">
        <v>0</v>
      </c>
      <c r="Q31" s="21">
        <f t="shared" si="12"/>
        <v>31</v>
      </c>
      <c r="R31" s="33">
        <v>28</v>
      </c>
      <c r="S31" s="38">
        <f t="shared" si="13"/>
        <v>59</v>
      </c>
      <c r="T31" s="196">
        <v>0</v>
      </c>
      <c r="U31" s="197"/>
      <c r="V31" s="204">
        <f t="shared" si="10"/>
        <v>59</v>
      </c>
      <c r="W31" s="205"/>
    </row>
    <row r="32" spans="1:28" ht="21" customHeight="1" x14ac:dyDescent="0.25">
      <c r="A32" s="28" t="s">
        <v>42</v>
      </c>
      <c r="B32" s="20">
        <v>0</v>
      </c>
      <c r="C32" s="70">
        <v>50</v>
      </c>
      <c r="D32" s="34">
        <v>0</v>
      </c>
      <c r="E32" s="40">
        <v>0</v>
      </c>
      <c r="F32" s="44">
        <v>0</v>
      </c>
      <c r="G32" s="45">
        <f t="shared" si="7"/>
        <v>0</v>
      </c>
      <c r="H32" s="65">
        <v>0</v>
      </c>
      <c r="I32" s="45">
        <f t="shared" si="11"/>
        <v>0</v>
      </c>
      <c r="J32" s="44">
        <v>0</v>
      </c>
      <c r="K32" s="73">
        <f t="shared" si="8"/>
        <v>0</v>
      </c>
      <c r="L32" s="44">
        <v>25</v>
      </c>
      <c r="M32" s="45">
        <f t="shared" si="9"/>
        <v>25</v>
      </c>
      <c r="N32" s="33">
        <v>0</v>
      </c>
      <c r="O32" s="21">
        <f>M32+N32</f>
        <v>25</v>
      </c>
      <c r="P32" s="33">
        <v>0</v>
      </c>
      <c r="Q32" s="21">
        <f t="shared" si="12"/>
        <v>25</v>
      </c>
      <c r="R32" s="34">
        <v>25</v>
      </c>
      <c r="S32" s="76">
        <f t="shared" si="13"/>
        <v>50</v>
      </c>
      <c r="T32" s="196">
        <v>0</v>
      </c>
      <c r="U32" s="197"/>
      <c r="V32" s="204">
        <f t="shared" si="10"/>
        <v>50</v>
      </c>
      <c r="W32" s="205"/>
    </row>
    <row r="33" spans="1:23" ht="21" customHeight="1" x14ac:dyDescent="0.25">
      <c r="A33" s="28" t="s">
        <v>43</v>
      </c>
      <c r="B33" s="20">
        <v>0</v>
      </c>
      <c r="C33" s="70">
        <v>150</v>
      </c>
      <c r="D33" s="34">
        <v>0</v>
      </c>
      <c r="E33" s="40">
        <v>0</v>
      </c>
      <c r="F33" s="44">
        <v>0</v>
      </c>
      <c r="G33" s="45">
        <f t="shared" si="7"/>
        <v>0</v>
      </c>
      <c r="H33" s="65">
        <v>0</v>
      </c>
      <c r="I33" s="45">
        <f t="shared" si="11"/>
        <v>0</v>
      </c>
      <c r="J33" s="44">
        <v>47</v>
      </c>
      <c r="K33" s="73">
        <f t="shared" si="8"/>
        <v>47</v>
      </c>
      <c r="L33" s="44">
        <v>0</v>
      </c>
      <c r="M33" s="45">
        <f t="shared" si="9"/>
        <v>47</v>
      </c>
      <c r="N33" s="33">
        <v>0</v>
      </c>
      <c r="O33" s="21">
        <f>+M33+N33</f>
        <v>47</v>
      </c>
      <c r="P33" s="33">
        <v>0</v>
      </c>
      <c r="Q33" s="21">
        <f t="shared" ref="Q33:Q35" si="14">O33+P33</f>
        <v>47</v>
      </c>
      <c r="R33" s="33">
        <v>0</v>
      </c>
      <c r="S33" s="38">
        <f t="shared" si="13"/>
        <v>47</v>
      </c>
      <c r="T33" s="196">
        <v>57</v>
      </c>
      <c r="U33" s="197"/>
      <c r="V33" s="204">
        <f t="shared" si="10"/>
        <v>104</v>
      </c>
      <c r="W33" s="205"/>
    </row>
    <row r="34" spans="1:23" ht="21" customHeight="1" x14ac:dyDescent="0.25">
      <c r="A34" s="28" t="s">
        <v>44</v>
      </c>
      <c r="B34" s="20">
        <v>0</v>
      </c>
      <c r="C34" s="70">
        <v>25</v>
      </c>
      <c r="D34" s="34">
        <v>0</v>
      </c>
      <c r="E34" s="40">
        <v>0</v>
      </c>
      <c r="F34" s="44">
        <v>0</v>
      </c>
      <c r="G34" s="45">
        <f t="shared" si="7"/>
        <v>0</v>
      </c>
      <c r="H34" s="65">
        <v>0</v>
      </c>
      <c r="I34" s="45">
        <f t="shared" si="11"/>
        <v>0</v>
      </c>
      <c r="J34" s="44">
        <v>0</v>
      </c>
      <c r="K34" s="73">
        <f t="shared" si="8"/>
        <v>0</v>
      </c>
      <c r="L34" s="44">
        <v>0</v>
      </c>
      <c r="M34" s="45">
        <f t="shared" si="9"/>
        <v>0</v>
      </c>
      <c r="N34" s="33">
        <v>0</v>
      </c>
      <c r="O34" s="21">
        <f t="shared" ref="O34:O42" si="15">+M34+N34</f>
        <v>0</v>
      </c>
      <c r="P34" s="33">
        <v>0</v>
      </c>
      <c r="Q34" s="21">
        <f t="shared" si="14"/>
        <v>0</v>
      </c>
      <c r="R34" s="33">
        <v>0</v>
      </c>
      <c r="S34" s="38">
        <f t="shared" si="13"/>
        <v>0</v>
      </c>
      <c r="T34" s="196">
        <v>0</v>
      </c>
      <c r="U34" s="197"/>
      <c r="V34" s="204">
        <f t="shared" si="10"/>
        <v>0</v>
      </c>
      <c r="W34" s="205"/>
    </row>
    <row r="35" spans="1:23" ht="21" customHeight="1" x14ac:dyDescent="0.25">
      <c r="A35" s="28" t="s">
        <v>45</v>
      </c>
      <c r="B35" s="20">
        <v>0</v>
      </c>
      <c r="C35" s="70">
        <v>100</v>
      </c>
      <c r="D35" s="34">
        <v>0</v>
      </c>
      <c r="E35" s="40">
        <v>0</v>
      </c>
      <c r="F35" s="44">
        <v>0</v>
      </c>
      <c r="G35" s="45">
        <f t="shared" si="7"/>
        <v>0</v>
      </c>
      <c r="H35" s="65">
        <v>0</v>
      </c>
      <c r="I35" s="45">
        <f t="shared" si="11"/>
        <v>0</v>
      </c>
      <c r="J35" s="44">
        <v>0</v>
      </c>
      <c r="K35" s="73">
        <f t="shared" si="8"/>
        <v>0</v>
      </c>
      <c r="L35" s="44">
        <v>0</v>
      </c>
      <c r="M35" s="45">
        <f t="shared" si="9"/>
        <v>0</v>
      </c>
      <c r="N35" s="33">
        <v>0</v>
      </c>
      <c r="O35" s="21">
        <f t="shared" si="15"/>
        <v>0</v>
      </c>
      <c r="P35" s="33">
        <v>0</v>
      </c>
      <c r="Q35" s="21">
        <f t="shared" si="14"/>
        <v>0</v>
      </c>
      <c r="R35" s="33">
        <v>0</v>
      </c>
      <c r="S35" s="38">
        <f t="shared" si="13"/>
        <v>0</v>
      </c>
      <c r="T35" s="196">
        <v>127</v>
      </c>
      <c r="U35" s="197"/>
      <c r="V35" s="204">
        <f t="shared" si="10"/>
        <v>127</v>
      </c>
      <c r="W35" s="205"/>
    </row>
    <row r="36" spans="1:23" ht="21" customHeight="1" x14ac:dyDescent="0.25">
      <c r="A36" s="28" t="s">
        <v>46</v>
      </c>
      <c r="B36" s="20">
        <v>0</v>
      </c>
      <c r="C36" s="70">
        <v>1</v>
      </c>
      <c r="D36" s="34">
        <v>0</v>
      </c>
      <c r="E36" s="40">
        <v>0</v>
      </c>
      <c r="F36" s="44">
        <v>0</v>
      </c>
      <c r="G36" s="45">
        <f t="shared" si="7"/>
        <v>0</v>
      </c>
      <c r="H36" s="65">
        <v>0</v>
      </c>
      <c r="I36" s="45">
        <f t="shared" si="11"/>
        <v>0</v>
      </c>
      <c r="J36" s="44">
        <v>0</v>
      </c>
      <c r="K36" s="73">
        <f t="shared" si="8"/>
        <v>0</v>
      </c>
      <c r="L36" s="44">
        <v>0</v>
      </c>
      <c r="M36" s="45">
        <f t="shared" si="9"/>
        <v>0</v>
      </c>
      <c r="N36" s="33">
        <v>0</v>
      </c>
      <c r="O36" s="21">
        <f t="shared" si="15"/>
        <v>0</v>
      </c>
      <c r="P36" s="33">
        <v>0</v>
      </c>
      <c r="Q36" s="21">
        <f t="shared" ref="Q36:Q42" si="16">O36+P36</f>
        <v>0</v>
      </c>
      <c r="R36" s="33">
        <v>1</v>
      </c>
      <c r="S36" s="38">
        <f t="shared" si="13"/>
        <v>1</v>
      </c>
      <c r="T36" s="196">
        <v>0</v>
      </c>
      <c r="U36" s="197"/>
      <c r="V36" s="204">
        <f t="shared" si="10"/>
        <v>1</v>
      </c>
      <c r="W36" s="205"/>
    </row>
    <row r="37" spans="1:23" ht="21" customHeight="1" x14ac:dyDescent="0.25">
      <c r="A37" s="28" t="s">
        <v>47</v>
      </c>
      <c r="B37" s="20">
        <v>0</v>
      </c>
      <c r="C37" s="70">
        <v>24</v>
      </c>
      <c r="D37" s="34">
        <v>0</v>
      </c>
      <c r="E37" s="40">
        <v>0</v>
      </c>
      <c r="F37" s="44">
        <v>8</v>
      </c>
      <c r="G37" s="45">
        <f t="shared" si="7"/>
        <v>8</v>
      </c>
      <c r="H37" s="65">
        <v>5</v>
      </c>
      <c r="I37" s="45">
        <f t="shared" si="11"/>
        <v>13</v>
      </c>
      <c r="J37" s="44">
        <v>8</v>
      </c>
      <c r="K37" s="73">
        <f t="shared" si="8"/>
        <v>21</v>
      </c>
      <c r="L37" s="44">
        <v>9</v>
      </c>
      <c r="M37" s="45">
        <f t="shared" si="9"/>
        <v>30</v>
      </c>
      <c r="N37" s="33">
        <v>8</v>
      </c>
      <c r="O37" s="21">
        <f t="shared" si="15"/>
        <v>38</v>
      </c>
      <c r="P37" s="33">
        <v>10</v>
      </c>
      <c r="Q37" s="21">
        <f t="shared" si="16"/>
        <v>48</v>
      </c>
      <c r="R37" s="33">
        <v>0</v>
      </c>
      <c r="S37" s="38">
        <f t="shared" si="13"/>
        <v>48</v>
      </c>
      <c r="T37" s="196">
        <v>0</v>
      </c>
      <c r="U37" s="197"/>
      <c r="V37" s="204">
        <f t="shared" si="10"/>
        <v>48</v>
      </c>
      <c r="W37" s="205"/>
    </row>
    <row r="38" spans="1:23" ht="21" customHeight="1" x14ac:dyDescent="0.25">
      <c r="A38" s="28" t="s">
        <v>48</v>
      </c>
      <c r="B38" s="20">
        <v>0</v>
      </c>
      <c r="C38" s="70">
        <v>200</v>
      </c>
      <c r="D38" s="34">
        <v>0</v>
      </c>
      <c r="E38" s="40">
        <v>0</v>
      </c>
      <c r="F38" s="44">
        <v>85</v>
      </c>
      <c r="G38" s="45">
        <f t="shared" si="7"/>
        <v>85</v>
      </c>
      <c r="H38" s="65">
        <v>12</v>
      </c>
      <c r="I38" s="45">
        <f t="shared" si="11"/>
        <v>97</v>
      </c>
      <c r="J38" s="51">
        <v>20</v>
      </c>
      <c r="K38" s="73">
        <f t="shared" si="8"/>
        <v>117</v>
      </c>
      <c r="L38" s="51">
        <v>20</v>
      </c>
      <c r="M38" s="45">
        <f t="shared" si="9"/>
        <v>137</v>
      </c>
      <c r="N38" s="33">
        <v>63</v>
      </c>
      <c r="O38" s="21">
        <f t="shared" si="15"/>
        <v>200</v>
      </c>
      <c r="P38" s="33">
        <v>0</v>
      </c>
      <c r="Q38" s="21">
        <f t="shared" si="16"/>
        <v>200</v>
      </c>
      <c r="R38" s="33">
        <v>0</v>
      </c>
      <c r="S38" s="38">
        <f t="shared" si="13"/>
        <v>200</v>
      </c>
      <c r="T38" s="196">
        <v>0</v>
      </c>
      <c r="U38" s="197"/>
      <c r="V38" s="204">
        <f t="shared" si="10"/>
        <v>200</v>
      </c>
      <c r="W38" s="205"/>
    </row>
    <row r="39" spans="1:23" ht="21" customHeight="1" x14ac:dyDescent="0.25">
      <c r="A39" s="36" t="s">
        <v>49</v>
      </c>
      <c r="B39" s="20">
        <v>0</v>
      </c>
      <c r="C39" s="70">
        <v>35</v>
      </c>
      <c r="D39" s="34">
        <v>0</v>
      </c>
      <c r="E39" s="40">
        <v>0</v>
      </c>
      <c r="F39" s="44">
        <v>0</v>
      </c>
      <c r="G39" s="45">
        <f t="shared" si="7"/>
        <v>0</v>
      </c>
      <c r="H39" s="65">
        <v>0</v>
      </c>
      <c r="I39" s="45">
        <f t="shared" si="11"/>
        <v>0</v>
      </c>
      <c r="J39" s="44">
        <v>0</v>
      </c>
      <c r="K39" s="73">
        <f t="shared" si="8"/>
        <v>0</v>
      </c>
      <c r="L39" s="44">
        <v>37</v>
      </c>
      <c r="M39" s="45">
        <f t="shared" si="9"/>
        <v>37</v>
      </c>
      <c r="N39" s="33">
        <v>4</v>
      </c>
      <c r="O39" s="21">
        <f t="shared" si="15"/>
        <v>41</v>
      </c>
      <c r="P39" s="33">
        <v>0</v>
      </c>
      <c r="Q39" s="21">
        <f t="shared" si="16"/>
        <v>41</v>
      </c>
      <c r="R39" s="33">
        <v>0</v>
      </c>
      <c r="S39" s="38">
        <f t="shared" si="13"/>
        <v>41</v>
      </c>
      <c r="T39" s="196">
        <v>0</v>
      </c>
      <c r="U39" s="197"/>
      <c r="V39" s="204">
        <f t="shared" si="10"/>
        <v>41</v>
      </c>
      <c r="W39" s="205"/>
    </row>
    <row r="40" spans="1:23" ht="21" customHeight="1" x14ac:dyDescent="0.25">
      <c r="A40" s="27" t="s">
        <v>50</v>
      </c>
      <c r="B40" s="20">
        <v>0</v>
      </c>
      <c r="C40" s="70">
        <v>10</v>
      </c>
      <c r="D40" s="34">
        <v>0</v>
      </c>
      <c r="E40" s="40">
        <v>0</v>
      </c>
      <c r="F40" s="44">
        <v>0</v>
      </c>
      <c r="G40" s="45">
        <f t="shared" si="7"/>
        <v>0</v>
      </c>
      <c r="H40" s="65">
        <v>0</v>
      </c>
      <c r="I40" s="45">
        <f t="shared" si="11"/>
        <v>0</v>
      </c>
      <c r="J40" s="44">
        <v>0</v>
      </c>
      <c r="K40" s="73">
        <f t="shared" si="8"/>
        <v>0</v>
      </c>
      <c r="L40" s="44">
        <v>0</v>
      </c>
      <c r="M40" s="45">
        <f t="shared" si="9"/>
        <v>0</v>
      </c>
      <c r="N40" s="33">
        <v>10</v>
      </c>
      <c r="O40" s="21">
        <f t="shared" si="15"/>
        <v>10</v>
      </c>
      <c r="P40" s="33">
        <v>0</v>
      </c>
      <c r="Q40" s="21">
        <f t="shared" si="16"/>
        <v>10</v>
      </c>
      <c r="R40" s="33">
        <v>0</v>
      </c>
      <c r="S40" s="38">
        <f t="shared" si="13"/>
        <v>10</v>
      </c>
      <c r="T40" s="196">
        <v>0</v>
      </c>
      <c r="U40" s="197"/>
      <c r="V40" s="204">
        <f t="shared" si="10"/>
        <v>10</v>
      </c>
      <c r="W40" s="205"/>
    </row>
    <row r="41" spans="1:23" ht="21" customHeight="1" x14ac:dyDescent="0.25">
      <c r="A41" s="27" t="s">
        <v>51</v>
      </c>
      <c r="B41" s="20">
        <v>0</v>
      </c>
      <c r="C41" s="70">
        <v>2</v>
      </c>
      <c r="D41" s="34">
        <v>0</v>
      </c>
      <c r="E41" s="40">
        <v>0</v>
      </c>
      <c r="F41" s="44">
        <v>0</v>
      </c>
      <c r="G41" s="45">
        <f t="shared" si="7"/>
        <v>0</v>
      </c>
      <c r="H41" s="65">
        <v>0</v>
      </c>
      <c r="I41" s="45">
        <f t="shared" si="11"/>
        <v>0</v>
      </c>
      <c r="J41" s="44">
        <v>0</v>
      </c>
      <c r="K41" s="73">
        <f t="shared" si="8"/>
        <v>0</v>
      </c>
      <c r="L41" s="44">
        <v>0</v>
      </c>
      <c r="M41" s="45">
        <f t="shared" si="9"/>
        <v>0</v>
      </c>
      <c r="N41" s="33">
        <v>2</v>
      </c>
      <c r="O41" s="21">
        <f t="shared" si="15"/>
        <v>2</v>
      </c>
      <c r="P41" s="33">
        <v>1</v>
      </c>
      <c r="Q41" s="21">
        <f t="shared" si="16"/>
        <v>3</v>
      </c>
      <c r="R41" s="33">
        <v>1</v>
      </c>
      <c r="S41" s="38">
        <f t="shared" si="13"/>
        <v>4</v>
      </c>
      <c r="T41" s="196">
        <v>0</v>
      </c>
      <c r="U41" s="197"/>
      <c r="V41" s="204">
        <f t="shared" si="10"/>
        <v>4</v>
      </c>
      <c r="W41" s="205"/>
    </row>
    <row r="42" spans="1:23" ht="21" customHeight="1" x14ac:dyDescent="0.25">
      <c r="A42" s="27" t="s">
        <v>52</v>
      </c>
      <c r="B42" s="20">
        <v>0</v>
      </c>
      <c r="C42" s="70">
        <v>300</v>
      </c>
      <c r="D42" s="34">
        <v>0</v>
      </c>
      <c r="E42" s="40">
        <v>0</v>
      </c>
      <c r="F42" s="44">
        <v>47</v>
      </c>
      <c r="G42" s="45">
        <f t="shared" si="7"/>
        <v>47</v>
      </c>
      <c r="H42" s="65">
        <v>47</v>
      </c>
      <c r="I42" s="45">
        <f t="shared" si="11"/>
        <v>94</v>
      </c>
      <c r="J42" s="111">
        <v>38</v>
      </c>
      <c r="K42" s="113">
        <f t="shared" si="8"/>
        <v>132</v>
      </c>
      <c r="L42" s="111">
        <v>44</v>
      </c>
      <c r="M42" s="112">
        <f t="shared" si="9"/>
        <v>176</v>
      </c>
      <c r="N42" s="108">
        <v>34</v>
      </c>
      <c r="O42" s="87">
        <f t="shared" si="15"/>
        <v>210</v>
      </c>
      <c r="P42" s="108">
        <v>24</v>
      </c>
      <c r="Q42" s="87">
        <f t="shared" si="16"/>
        <v>234</v>
      </c>
      <c r="R42" s="108">
        <v>95</v>
      </c>
      <c r="S42" s="109">
        <f t="shared" si="13"/>
        <v>329</v>
      </c>
      <c r="T42" s="206">
        <v>0</v>
      </c>
      <c r="U42" s="207"/>
      <c r="V42" s="208">
        <f t="shared" si="10"/>
        <v>329</v>
      </c>
      <c r="W42" s="209"/>
    </row>
    <row r="43" spans="1:23" ht="21" customHeight="1" x14ac:dyDescent="0.25">
      <c r="A43" s="26" t="s">
        <v>53</v>
      </c>
      <c r="B43" s="20">
        <v>0</v>
      </c>
      <c r="C43" s="76">
        <v>1</v>
      </c>
      <c r="D43" s="140">
        <v>1</v>
      </c>
      <c r="E43" s="141">
        <v>1</v>
      </c>
      <c r="F43" s="132">
        <v>0</v>
      </c>
      <c r="G43" s="134">
        <f t="shared" si="7"/>
        <v>1</v>
      </c>
      <c r="H43" s="132">
        <v>0</v>
      </c>
      <c r="I43" s="135">
        <v>1</v>
      </c>
      <c r="J43" s="132">
        <v>0</v>
      </c>
      <c r="K43" s="134">
        <v>1</v>
      </c>
      <c r="L43" s="133">
        <v>0</v>
      </c>
      <c r="M43" s="134">
        <v>1</v>
      </c>
      <c r="N43" s="133">
        <v>0</v>
      </c>
      <c r="O43" s="134">
        <v>1</v>
      </c>
      <c r="P43" s="133">
        <v>0</v>
      </c>
      <c r="Q43" s="135">
        <v>1</v>
      </c>
      <c r="R43" s="132">
        <v>0</v>
      </c>
      <c r="S43" s="134">
        <v>1</v>
      </c>
      <c r="T43" s="210">
        <v>0</v>
      </c>
      <c r="U43" s="211"/>
      <c r="V43" s="212">
        <v>1</v>
      </c>
      <c r="W43" s="213"/>
    </row>
    <row r="44" spans="1:23" ht="27.75" customHeight="1" x14ac:dyDescent="0.25">
      <c r="A44" s="24" t="s">
        <v>54</v>
      </c>
      <c r="B44" s="20">
        <v>0</v>
      </c>
      <c r="C44" s="76">
        <v>1</v>
      </c>
      <c r="D44" s="140">
        <v>0</v>
      </c>
      <c r="E44" s="141">
        <v>0</v>
      </c>
      <c r="F44" s="132">
        <v>0</v>
      </c>
      <c r="G44" s="134">
        <f t="shared" si="7"/>
        <v>0</v>
      </c>
      <c r="H44" s="132">
        <v>0</v>
      </c>
      <c r="I44" s="135">
        <v>0</v>
      </c>
      <c r="J44" s="132">
        <v>0</v>
      </c>
      <c r="K44" s="134">
        <v>0</v>
      </c>
      <c r="L44" s="133">
        <v>0</v>
      </c>
      <c r="M44" s="134">
        <v>0</v>
      </c>
      <c r="N44" s="133">
        <v>0</v>
      </c>
      <c r="O44" s="134">
        <v>0</v>
      </c>
      <c r="P44" s="133">
        <v>1</v>
      </c>
      <c r="Q44" s="135">
        <v>1</v>
      </c>
      <c r="R44" s="132">
        <v>0</v>
      </c>
      <c r="S44" s="134">
        <v>1</v>
      </c>
      <c r="T44" s="210">
        <v>0</v>
      </c>
      <c r="U44" s="211"/>
      <c r="V44" s="212">
        <v>1</v>
      </c>
      <c r="W44" s="213"/>
    </row>
    <row r="45" spans="1:23" ht="31.5" customHeight="1" thickBot="1" x14ac:dyDescent="0.3">
      <c r="A45" s="47" t="s">
        <v>55</v>
      </c>
      <c r="B45" s="31">
        <v>0</v>
      </c>
      <c r="C45" s="128">
        <v>4</v>
      </c>
      <c r="D45" s="142">
        <v>0</v>
      </c>
      <c r="E45" s="143">
        <v>0</v>
      </c>
      <c r="F45" s="136">
        <v>0</v>
      </c>
      <c r="G45" s="138">
        <v>0</v>
      </c>
      <c r="H45" s="136">
        <v>0</v>
      </c>
      <c r="I45" s="139">
        <v>0</v>
      </c>
      <c r="J45" s="136">
        <v>0</v>
      </c>
      <c r="K45" s="138">
        <v>0</v>
      </c>
      <c r="L45" s="137">
        <v>0</v>
      </c>
      <c r="M45" s="138">
        <v>0</v>
      </c>
      <c r="N45" s="137">
        <v>0</v>
      </c>
      <c r="O45" s="138">
        <v>0</v>
      </c>
      <c r="P45" s="137">
        <v>0</v>
      </c>
      <c r="Q45" s="139">
        <v>0</v>
      </c>
      <c r="R45" s="136">
        <v>0</v>
      </c>
      <c r="S45" s="138">
        <v>0</v>
      </c>
      <c r="T45" s="214">
        <v>4</v>
      </c>
      <c r="U45" s="215"/>
      <c r="V45" s="216">
        <v>4</v>
      </c>
      <c r="W45" s="217"/>
    </row>
    <row r="46" spans="1:23" ht="30.75" customHeight="1" x14ac:dyDescent="0.25">
      <c r="A46" s="164" t="s">
        <v>56</v>
      </c>
      <c r="B46" s="164"/>
      <c r="C46" s="164"/>
      <c r="D46" s="164"/>
      <c r="E46" s="164"/>
      <c r="F46" s="164"/>
      <c r="G46" s="164"/>
      <c r="H46" s="164"/>
      <c r="I46" s="164"/>
      <c r="J46" s="164"/>
      <c r="K46" s="164"/>
      <c r="L46" s="164"/>
      <c r="M46" s="164"/>
      <c r="N46" s="164"/>
      <c r="O46" s="164"/>
    </row>
    <row r="47" spans="1:23" x14ac:dyDescent="0.25">
      <c r="A47" s="159" t="s">
        <v>57</v>
      </c>
      <c r="B47" s="159"/>
      <c r="C47" s="159"/>
      <c r="D47" s="159"/>
      <c r="E47" s="159"/>
      <c r="F47" s="159"/>
      <c r="G47" s="159"/>
      <c r="H47" s="83"/>
      <c r="I47" s="83"/>
      <c r="J47" s="83"/>
      <c r="K47" s="83"/>
      <c r="L47" s="83"/>
      <c r="M47" s="83"/>
      <c r="N47" s="83"/>
      <c r="O47" s="83"/>
    </row>
    <row r="48" spans="1:23" x14ac:dyDescent="0.25">
      <c r="A48" s="159"/>
      <c r="B48" s="159"/>
      <c r="C48" s="159"/>
      <c r="D48" s="159"/>
      <c r="E48" s="159"/>
      <c r="F48" s="159"/>
      <c r="G48" s="159"/>
      <c r="H48" s="83"/>
      <c r="I48" s="83"/>
      <c r="J48" s="83"/>
      <c r="K48" s="83"/>
      <c r="L48" s="83"/>
      <c r="M48" s="83"/>
      <c r="N48" s="83"/>
      <c r="O48" s="83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ht="0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8"/>
    </row>
    <row r="52" spans="1:15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</sheetData>
  <sheetProtection formatColumns="0" formatRows="0"/>
  <mergeCells count="99">
    <mergeCell ref="T43:U43"/>
    <mergeCell ref="V43:W43"/>
    <mergeCell ref="T44:U44"/>
    <mergeCell ref="V44:W44"/>
    <mergeCell ref="T45:U45"/>
    <mergeCell ref="V45:W45"/>
    <mergeCell ref="T40:U40"/>
    <mergeCell ref="V40:W40"/>
    <mergeCell ref="T41:U41"/>
    <mergeCell ref="V41:W41"/>
    <mergeCell ref="T42:U42"/>
    <mergeCell ref="V42:W42"/>
    <mergeCell ref="T37:U37"/>
    <mergeCell ref="V37:W37"/>
    <mergeCell ref="T38:U38"/>
    <mergeCell ref="V38:W38"/>
    <mergeCell ref="T39:U39"/>
    <mergeCell ref="V39:W39"/>
    <mergeCell ref="T34:U34"/>
    <mergeCell ref="V34:W34"/>
    <mergeCell ref="T35:U35"/>
    <mergeCell ref="V35:W35"/>
    <mergeCell ref="T36:U36"/>
    <mergeCell ref="V36:W36"/>
    <mergeCell ref="T31:U31"/>
    <mergeCell ref="V31:W31"/>
    <mergeCell ref="T32:U32"/>
    <mergeCell ref="V32:W32"/>
    <mergeCell ref="T33:U33"/>
    <mergeCell ref="V33:W33"/>
    <mergeCell ref="T28:U28"/>
    <mergeCell ref="V28:W28"/>
    <mergeCell ref="T29:U29"/>
    <mergeCell ref="V29:W29"/>
    <mergeCell ref="T30:U30"/>
    <mergeCell ref="V30:W30"/>
    <mergeCell ref="T25:U25"/>
    <mergeCell ref="V25:W25"/>
    <mergeCell ref="T26:U26"/>
    <mergeCell ref="V26:W26"/>
    <mergeCell ref="T27:U27"/>
    <mergeCell ref="V27:W27"/>
    <mergeCell ref="T22:U22"/>
    <mergeCell ref="V22:W22"/>
    <mergeCell ref="T23:U23"/>
    <mergeCell ref="V23:W23"/>
    <mergeCell ref="T24:U24"/>
    <mergeCell ref="V24:W24"/>
    <mergeCell ref="T19:U19"/>
    <mergeCell ref="V19:W19"/>
    <mergeCell ref="T20:U20"/>
    <mergeCell ref="V20:W20"/>
    <mergeCell ref="T21:U21"/>
    <mergeCell ref="V21:W21"/>
    <mergeCell ref="T16:U16"/>
    <mergeCell ref="V16:W16"/>
    <mergeCell ref="T17:U17"/>
    <mergeCell ref="V17:W17"/>
    <mergeCell ref="R18:W18"/>
    <mergeCell ref="T13:U13"/>
    <mergeCell ref="V13:W13"/>
    <mergeCell ref="T14:U14"/>
    <mergeCell ref="V14:W14"/>
    <mergeCell ref="T15:U15"/>
    <mergeCell ref="V15:W15"/>
    <mergeCell ref="R6:W6"/>
    <mergeCell ref="R7:W7"/>
    <mergeCell ref="R9:W9"/>
    <mergeCell ref="R11:W11"/>
    <mergeCell ref="R12:W12"/>
    <mergeCell ref="B1:Q1"/>
    <mergeCell ref="B2:Q2"/>
    <mergeCell ref="P6:Q6"/>
    <mergeCell ref="P7:Q7"/>
    <mergeCell ref="P9:Q9"/>
    <mergeCell ref="J4:K4"/>
    <mergeCell ref="L4:M4"/>
    <mergeCell ref="N4:O4"/>
    <mergeCell ref="D4:E4"/>
    <mergeCell ref="F4:G4"/>
    <mergeCell ref="A3:W3"/>
    <mergeCell ref="T4:W4"/>
    <mergeCell ref="T5:U5"/>
    <mergeCell ref="V5:W5"/>
    <mergeCell ref="R4:S4"/>
    <mergeCell ref="H4:I4"/>
    <mergeCell ref="A47:G48"/>
    <mergeCell ref="A7:O7"/>
    <mergeCell ref="A9:O9"/>
    <mergeCell ref="A46:O46"/>
    <mergeCell ref="A18:O18"/>
    <mergeCell ref="A12:O12"/>
    <mergeCell ref="B5:C5"/>
    <mergeCell ref="A11:O11"/>
    <mergeCell ref="A6:O6"/>
    <mergeCell ref="P18:Q18"/>
    <mergeCell ref="P4:Q4"/>
    <mergeCell ref="P11:Q11"/>
    <mergeCell ref="P12:Q12"/>
  </mergeCells>
  <phoneticPr fontId="1" type="noConversion"/>
  <pageMargins left="0.39370078740157483" right="0.39370078740157483" top="0.39370078740157483" bottom="0.39370078740157483" header="0.39370078740157483" footer="0.39370078740157483"/>
  <pageSetup paperSize="9" scale="38" orientation="landscape" r:id="rId1"/>
  <headerFooter alignWithMargins="0">
    <oddFooter>&amp;C&amp;F&amp;R&amp;P /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30"/>
  <sheetViews>
    <sheetView zoomScale="60" zoomScaleNormal="60" workbookViewId="0">
      <selection activeCell="A39" sqref="A39"/>
    </sheetView>
  </sheetViews>
  <sheetFormatPr defaultColWidth="9.140625" defaultRowHeight="13.5" x14ac:dyDescent="0.25"/>
  <cols>
    <col min="1" max="1" width="93.28515625" style="1" customWidth="1"/>
    <col min="2" max="2" width="14.140625" style="1" customWidth="1"/>
    <col min="3" max="3" width="14.28515625" style="1" customWidth="1"/>
    <col min="4" max="6" width="18.5703125" style="1" customWidth="1"/>
    <col min="7" max="15" width="21" style="1" customWidth="1"/>
    <col min="16" max="17" width="22.7109375" style="1" customWidth="1"/>
    <col min="18" max="19" width="20.28515625" style="1" customWidth="1"/>
    <col min="20" max="16384" width="9.140625" style="1"/>
  </cols>
  <sheetData>
    <row r="1" spans="1:23" ht="28.5" customHeight="1" x14ac:dyDescent="0.25">
      <c r="A1" s="22" t="s">
        <v>0</v>
      </c>
      <c r="B1" s="165" t="s">
        <v>58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7"/>
      <c r="Q1" s="167"/>
    </row>
    <row r="2" spans="1:23" ht="25.5" customHeight="1" x14ac:dyDescent="0.25">
      <c r="A2" s="23" t="s">
        <v>2</v>
      </c>
      <c r="B2" s="165" t="s">
        <v>3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7"/>
      <c r="Q2" s="167"/>
    </row>
    <row r="3" spans="1:23" s="2" customFormat="1" ht="32.25" customHeight="1" thickBot="1" x14ac:dyDescent="0.3">
      <c r="A3" s="229" t="s">
        <v>59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167"/>
      <c r="U3" s="167"/>
      <c r="V3" s="167"/>
      <c r="W3" s="168"/>
    </row>
    <row r="4" spans="1:23" s="12" customFormat="1" ht="31.5" customHeight="1" x14ac:dyDescent="0.2">
      <c r="A4" s="84" t="s">
        <v>5</v>
      </c>
      <c r="B4" s="15" t="s">
        <v>6</v>
      </c>
      <c r="C4" s="16" t="s">
        <v>7</v>
      </c>
      <c r="D4" s="226" t="s">
        <v>8</v>
      </c>
      <c r="E4" s="227"/>
      <c r="F4" s="226" t="s">
        <v>60</v>
      </c>
      <c r="G4" s="227"/>
      <c r="H4" s="226" t="s">
        <v>10</v>
      </c>
      <c r="I4" s="227"/>
      <c r="J4" s="226" t="s">
        <v>61</v>
      </c>
      <c r="K4" s="227"/>
      <c r="L4" s="226" t="s">
        <v>62</v>
      </c>
      <c r="M4" s="227"/>
      <c r="N4" s="226" t="s">
        <v>63</v>
      </c>
      <c r="O4" s="227"/>
      <c r="P4" s="226" t="s">
        <v>64</v>
      </c>
      <c r="Q4" s="227"/>
      <c r="R4" s="234" t="s">
        <v>69</v>
      </c>
      <c r="S4" s="235"/>
      <c r="T4" s="226" t="s">
        <v>70</v>
      </c>
      <c r="U4" s="231"/>
      <c r="V4" s="232"/>
      <c r="W4" s="233"/>
    </row>
    <row r="5" spans="1:23" s="11" customFormat="1" ht="90.75" customHeight="1" thickBot="1" x14ac:dyDescent="0.25">
      <c r="A5" s="84"/>
      <c r="B5" s="147"/>
      <c r="C5" s="148"/>
      <c r="D5" s="13" t="s">
        <v>15</v>
      </c>
      <c r="E5" s="14" t="s">
        <v>16</v>
      </c>
      <c r="F5" s="13" t="s">
        <v>17</v>
      </c>
      <c r="G5" s="14" t="s">
        <v>16</v>
      </c>
      <c r="H5" s="13" t="s">
        <v>15</v>
      </c>
      <c r="I5" s="14" t="s">
        <v>16</v>
      </c>
      <c r="J5" s="13" t="s">
        <v>15</v>
      </c>
      <c r="K5" s="14" t="s">
        <v>16</v>
      </c>
      <c r="L5" s="13" t="s">
        <v>15</v>
      </c>
      <c r="M5" s="14" t="s">
        <v>16</v>
      </c>
      <c r="N5" s="13" t="s">
        <v>15</v>
      </c>
      <c r="O5" s="14" t="s">
        <v>16</v>
      </c>
      <c r="P5" s="13" t="s">
        <v>15</v>
      </c>
      <c r="Q5" s="14" t="s">
        <v>16</v>
      </c>
      <c r="R5" s="13" t="s">
        <v>15</v>
      </c>
      <c r="S5" s="14" t="s">
        <v>16</v>
      </c>
      <c r="T5" s="147" t="s">
        <v>15</v>
      </c>
      <c r="U5" s="180"/>
      <c r="V5" s="181" t="s">
        <v>16</v>
      </c>
      <c r="W5" s="182"/>
    </row>
    <row r="6" spans="1:23" x14ac:dyDescent="0.25">
      <c r="A6" s="218" t="s">
        <v>18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70"/>
      <c r="Q6" s="163"/>
      <c r="R6" s="170"/>
      <c r="S6" s="163"/>
      <c r="T6" s="160"/>
      <c r="U6" s="162"/>
      <c r="V6" s="178"/>
      <c r="W6" s="178"/>
    </row>
    <row r="7" spans="1:23" ht="17.100000000000001" customHeight="1" x14ac:dyDescent="0.25">
      <c r="A7" s="160" t="s">
        <v>19</v>
      </c>
      <c r="B7" s="161"/>
      <c r="C7" s="161"/>
      <c r="D7" s="161"/>
      <c r="E7" s="161"/>
      <c r="F7" s="161"/>
      <c r="G7" s="161"/>
      <c r="H7" s="162"/>
      <c r="I7" s="162"/>
      <c r="J7" s="162"/>
      <c r="K7" s="162"/>
      <c r="L7" s="162"/>
      <c r="M7" s="162"/>
      <c r="N7" s="162"/>
      <c r="O7" s="162"/>
      <c r="P7" s="228"/>
      <c r="Q7" s="228"/>
      <c r="R7" s="228"/>
      <c r="S7" s="177"/>
      <c r="T7" s="228"/>
      <c r="U7" s="177"/>
      <c r="V7" s="228"/>
      <c r="W7" s="177"/>
    </row>
    <row r="8" spans="1:23" x14ac:dyDescent="0.25">
      <c r="A8" s="29" t="s">
        <v>20</v>
      </c>
      <c r="B8" s="5"/>
      <c r="C8" s="4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82"/>
      <c r="P8" s="6"/>
      <c r="Q8" s="82"/>
      <c r="R8" s="6"/>
      <c r="S8" s="82"/>
      <c r="T8" s="225"/>
      <c r="U8" s="187"/>
      <c r="V8" s="225"/>
      <c r="W8" s="187"/>
    </row>
    <row r="9" spans="1:23" ht="17.100000000000001" customHeight="1" x14ac:dyDescent="0.25">
      <c r="A9" s="160" t="s">
        <v>21</v>
      </c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86"/>
      <c r="U9" s="186"/>
      <c r="V9" s="186"/>
      <c r="W9" s="187"/>
    </row>
    <row r="10" spans="1:23" x14ac:dyDescent="0.25">
      <c r="A10" s="29" t="s">
        <v>20</v>
      </c>
      <c r="B10" s="5"/>
      <c r="C10" s="4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82"/>
      <c r="P10" s="6"/>
      <c r="Q10" s="82"/>
      <c r="R10" s="93"/>
      <c r="S10" s="125"/>
      <c r="T10" s="93"/>
      <c r="U10" s="93"/>
      <c r="V10" s="93"/>
      <c r="W10" s="93"/>
    </row>
    <row r="11" spans="1:23" ht="33.75" customHeight="1" x14ac:dyDescent="0.25">
      <c r="A11" s="223" t="s">
        <v>22</v>
      </c>
      <c r="B11" s="224"/>
      <c r="C11" s="224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186"/>
      <c r="U11" s="186"/>
      <c r="V11" s="186"/>
      <c r="W11" s="187"/>
    </row>
    <row r="12" spans="1:23" ht="17.100000000000001" customHeight="1" thickBot="1" x14ac:dyDescent="0.3">
      <c r="A12" s="219" t="s">
        <v>19</v>
      </c>
      <c r="B12" s="220"/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20"/>
      <c r="R12" s="220"/>
      <c r="S12" s="220"/>
      <c r="T12" s="190"/>
      <c r="U12" s="190"/>
      <c r="V12" s="190"/>
      <c r="W12" s="191"/>
    </row>
    <row r="13" spans="1:23" s="3" customFormat="1" ht="26.25" thickBot="1" x14ac:dyDescent="0.3">
      <c r="A13" s="94" t="s">
        <v>65</v>
      </c>
      <c r="B13" s="95">
        <v>0</v>
      </c>
      <c r="C13" s="96">
        <v>31</v>
      </c>
      <c r="D13" s="97">
        <v>11</v>
      </c>
      <c r="E13" s="98">
        <v>11</v>
      </c>
      <c r="F13" s="99">
        <v>4</v>
      </c>
      <c r="G13" s="100">
        <f>E13+F13</f>
        <v>15</v>
      </c>
      <c r="H13" s="101">
        <v>7</v>
      </c>
      <c r="I13" s="102">
        <f>G13+H13</f>
        <v>22</v>
      </c>
      <c r="J13" s="99">
        <v>0</v>
      </c>
      <c r="K13" s="103">
        <f>I13+J13</f>
        <v>22</v>
      </c>
      <c r="L13" s="99">
        <v>7</v>
      </c>
      <c r="M13" s="104">
        <f>K13+L13</f>
        <v>29</v>
      </c>
      <c r="N13" s="97">
        <v>2</v>
      </c>
      <c r="O13" s="100">
        <f>M13+N13</f>
        <v>31</v>
      </c>
      <c r="P13" s="97">
        <v>0</v>
      </c>
      <c r="Q13" s="100">
        <f>O13+P13</f>
        <v>31</v>
      </c>
      <c r="R13" s="97">
        <v>0</v>
      </c>
      <c r="S13" s="98">
        <f>Q13+R13</f>
        <v>31</v>
      </c>
      <c r="T13" s="236">
        <v>0</v>
      </c>
      <c r="U13" s="237"/>
      <c r="V13" s="238">
        <f>S13+T13</f>
        <v>31</v>
      </c>
      <c r="W13" s="239"/>
    </row>
    <row r="14" spans="1:23" s="3" customFormat="1" ht="26.25" thickBot="1" x14ac:dyDescent="0.3">
      <c r="A14" s="25" t="s">
        <v>66</v>
      </c>
      <c r="B14" s="18">
        <v>0</v>
      </c>
      <c r="C14" s="76">
        <v>5</v>
      </c>
      <c r="D14" s="33">
        <v>0</v>
      </c>
      <c r="E14" s="38">
        <f>E20</f>
        <v>0</v>
      </c>
      <c r="F14" s="44">
        <f>F20</f>
        <v>1</v>
      </c>
      <c r="G14" s="21">
        <f>E14+F14</f>
        <v>1</v>
      </c>
      <c r="H14" s="44">
        <f>H20</f>
        <v>1</v>
      </c>
      <c r="I14" s="45">
        <f>G14+H14</f>
        <v>2</v>
      </c>
      <c r="J14" s="44">
        <f>J20</f>
        <v>0</v>
      </c>
      <c r="K14" s="73">
        <f>I14+J14</f>
        <v>2</v>
      </c>
      <c r="L14" s="44">
        <f>L20</f>
        <v>3</v>
      </c>
      <c r="M14" s="79">
        <f>K14+L14</f>
        <v>5</v>
      </c>
      <c r="N14" s="33">
        <f>N20</f>
        <v>1</v>
      </c>
      <c r="O14" s="21">
        <f t="shared" ref="O14:O15" si="0">M14+N14</f>
        <v>6</v>
      </c>
      <c r="P14" s="55">
        <f>P20</f>
        <v>0</v>
      </c>
      <c r="Q14" s="50">
        <f t="shared" ref="Q14:Q15" si="1">O14+P14</f>
        <v>6</v>
      </c>
      <c r="R14" s="55">
        <f>R20</f>
        <v>0</v>
      </c>
      <c r="S14" s="126">
        <f t="shared" ref="S14:S15" si="2">Q14+R14</f>
        <v>6</v>
      </c>
      <c r="T14" s="210">
        <v>0</v>
      </c>
      <c r="U14" s="211"/>
      <c r="V14" s="212">
        <f t="shared" ref="V14:V15" si="3">S14+T14</f>
        <v>6</v>
      </c>
      <c r="W14" s="213"/>
    </row>
    <row r="15" spans="1:23" s="3" customFormat="1" ht="26.25" thickBot="1" x14ac:dyDescent="0.3">
      <c r="A15" s="105" t="s">
        <v>67</v>
      </c>
      <c r="B15" s="106">
        <v>0</v>
      </c>
      <c r="C15" s="107">
        <v>2</v>
      </c>
      <c r="D15" s="108">
        <v>0</v>
      </c>
      <c r="E15" s="109">
        <f t="shared" ref="E15:J15" si="4">E22</f>
        <v>0</v>
      </c>
      <c r="F15" s="110">
        <f t="shared" si="4"/>
        <v>0</v>
      </c>
      <c r="G15" s="87">
        <f t="shared" si="4"/>
        <v>0</v>
      </c>
      <c r="H15" s="111">
        <f t="shared" si="4"/>
        <v>0</v>
      </c>
      <c r="I15" s="112">
        <f t="shared" si="4"/>
        <v>0</v>
      </c>
      <c r="J15" s="111">
        <f t="shared" si="4"/>
        <v>1</v>
      </c>
      <c r="K15" s="113">
        <f>I15+J15</f>
        <v>1</v>
      </c>
      <c r="L15" s="111">
        <f>L22</f>
        <v>0</v>
      </c>
      <c r="M15" s="114">
        <f>K15+L15</f>
        <v>1</v>
      </c>
      <c r="N15" s="108">
        <f>N22</f>
        <v>2</v>
      </c>
      <c r="O15" s="87">
        <f t="shared" si="0"/>
        <v>3</v>
      </c>
      <c r="P15" s="115">
        <f>P22</f>
        <v>1</v>
      </c>
      <c r="Q15" s="116">
        <f t="shared" si="1"/>
        <v>4</v>
      </c>
      <c r="R15" s="115">
        <f>R22</f>
        <v>7</v>
      </c>
      <c r="S15" s="127">
        <f t="shared" si="2"/>
        <v>11</v>
      </c>
      <c r="T15" s="214">
        <v>0</v>
      </c>
      <c r="U15" s="215"/>
      <c r="V15" s="216">
        <f t="shared" si="3"/>
        <v>11</v>
      </c>
      <c r="W15" s="217"/>
    </row>
    <row r="16" spans="1:23" ht="17.100000000000001" customHeight="1" thickBot="1" x14ac:dyDescent="0.3">
      <c r="A16" s="219" t="s">
        <v>28</v>
      </c>
      <c r="B16" s="220"/>
      <c r="C16" s="220"/>
      <c r="D16" s="220"/>
      <c r="E16" s="220"/>
      <c r="F16" s="220"/>
      <c r="G16" s="220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169"/>
      <c r="U16" s="169"/>
      <c r="V16" s="169"/>
      <c r="W16" s="168"/>
    </row>
    <row r="17" spans="1:23" ht="21" customHeight="1" x14ac:dyDescent="0.25">
      <c r="A17" s="94" t="s">
        <v>29</v>
      </c>
      <c r="B17" s="95">
        <v>0</v>
      </c>
      <c r="C17" s="117">
        <v>25</v>
      </c>
      <c r="D17" s="97">
        <v>10</v>
      </c>
      <c r="E17" s="100">
        <v>10</v>
      </c>
      <c r="F17" s="97">
        <v>5</v>
      </c>
      <c r="G17" s="100">
        <f t="shared" ref="G17:G22" si="5">E17+F17</f>
        <v>15</v>
      </c>
      <c r="H17" s="118">
        <v>7</v>
      </c>
      <c r="I17" s="102">
        <f t="shared" ref="I17:I22" si="6">G17+H17</f>
        <v>22</v>
      </c>
      <c r="J17" s="99">
        <v>0</v>
      </c>
      <c r="K17" s="103">
        <f t="shared" ref="K17:K22" si="7">I17+J17</f>
        <v>22</v>
      </c>
      <c r="L17" s="99">
        <v>2</v>
      </c>
      <c r="M17" s="102">
        <f t="shared" ref="M17:M22" si="8">K17+L17</f>
        <v>24</v>
      </c>
      <c r="N17" s="97">
        <v>1</v>
      </c>
      <c r="O17" s="100">
        <f t="shared" ref="O17:O22" si="9">M17+N17</f>
        <v>25</v>
      </c>
      <c r="P17" s="119">
        <v>0</v>
      </c>
      <c r="Q17" s="120">
        <f t="shared" ref="Q17:Q22" si="10">O17+P17</f>
        <v>25</v>
      </c>
      <c r="R17" s="119">
        <v>1</v>
      </c>
      <c r="S17" s="117">
        <f t="shared" ref="S17:S22" si="11">Q17+R17</f>
        <v>26</v>
      </c>
      <c r="T17" s="221">
        <v>0</v>
      </c>
      <c r="U17" s="222"/>
      <c r="V17" s="202">
        <f>S17+T17</f>
        <v>26</v>
      </c>
      <c r="W17" s="203"/>
    </row>
    <row r="18" spans="1:23" ht="21" customHeight="1" x14ac:dyDescent="0.25">
      <c r="A18" s="24" t="s">
        <v>31</v>
      </c>
      <c r="B18" s="18">
        <v>0</v>
      </c>
      <c r="C18" s="76">
        <v>4</v>
      </c>
      <c r="D18" s="33">
        <v>2</v>
      </c>
      <c r="E18" s="21">
        <v>2</v>
      </c>
      <c r="F18" s="33">
        <v>0</v>
      </c>
      <c r="G18" s="21">
        <f t="shared" si="5"/>
        <v>2</v>
      </c>
      <c r="H18" s="61">
        <v>1</v>
      </c>
      <c r="I18" s="45">
        <f t="shared" si="6"/>
        <v>3</v>
      </c>
      <c r="J18" s="51">
        <v>0</v>
      </c>
      <c r="K18" s="73">
        <f t="shared" si="7"/>
        <v>3</v>
      </c>
      <c r="L18" s="44">
        <v>1</v>
      </c>
      <c r="M18" s="45">
        <f t="shared" si="8"/>
        <v>4</v>
      </c>
      <c r="N18" s="33">
        <v>0</v>
      </c>
      <c r="O18" s="21">
        <f t="shared" si="9"/>
        <v>4</v>
      </c>
      <c r="P18" s="34">
        <v>0</v>
      </c>
      <c r="Q18" s="40">
        <f t="shared" si="10"/>
        <v>4</v>
      </c>
      <c r="R18" s="34">
        <v>1</v>
      </c>
      <c r="S18" s="76">
        <f t="shared" si="11"/>
        <v>5</v>
      </c>
      <c r="T18" s="240">
        <v>0</v>
      </c>
      <c r="U18" s="241"/>
      <c r="V18" s="204">
        <f t="shared" ref="V18:V22" si="12">S18+T18</f>
        <v>5</v>
      </c>
      <c r="W18" s="205"/>
    </row>
    <row r="19" spans="1:23" ht="21" customHeight="1" x14ac:dyDescent="0.25">
      <c r="A19" s="24" t="s">
        <v>30</v>
      </c>
      <c r="B19" s="18">
        <v>0</v>
      </c>
      <c r="C19" s="76">
        <v>11</v>
      </c>
      <c r="D19" s="33">
        <v>1</v>
      </c>
      <c r="E19" s="21">
        <v>1</v>
      </c>
      <c r="F19" s="33">
        <v>10</v>
      </c>
      <c r="G19" s="21">
        <f t="shared" si="5"/>
        <v>11</v>
      </c>
      <c r="H19" s="61">
        <v>0</v>
      </c>
      <c r="I19" s="45">
        <f t="shared" si="6"/>
        <v>11</v>
      </c>
      <c r="J19" s="44">
        <v>0</v>
      </c>
      <c r="K19" s="73">
        <f t="shared" si="7"/>
        <v>11</v>
      </c>
      <c r="L19" s="44">
        <v>0</v>
      </c>
      <c r="M19" s="45">
        <f t="shared" si="8"/>
        <v>11</v>
      </c>
      <c r="N19" s="33">
        <v>0</v>
      </c>
      <c r="O19" s="21">
        <f t="shared" si="9"/>
        <v>11</v>
      </c>
      <c r="P19" s="34">
        <v>0</v>
      </c>
      <c r="Q19" s="40">
        <f t="shared" si="10"/>
        <v>11</v>
      </c>
      <c r="R19" s="34">
        <v>0</v>
      </c>
      <c r="S19" s="76">
        <f t="shared" si="11"/>
        <v>11</v>
      </c>
      <c r="T19" s="240">
        <v>0</v>
      </c>
      <c r="U19" s="241"/>
      <c r="V19" s="204">
        <f t="shared" si="12"/>
        <v>11</v>
      </c>
      <c r="W19" s="205"/>
    </row>
    <row r="20" spans="1:23" ht="18.600000000000001" customHeight="1" x14ac:dyDescent="0.25">
      <c r="A20" s="24" t="s">
        <v>34</v>
      </c>
      <c r="B20" s="18">
        <v>0</v>
      </c>
      <c r="C20" s="76">
        <v>5</v>
      </c>
      <c r="D20" s="33">
        <v>0</v>
      </c>
      <c r="E20" s="21">
        <v>0</v>
      </c>
      <c r="F20" s="33">
        <v>1</v>
      </c>
      <c r="G20" s="21">
        <f t="shared" si="5"/>
        <v>1</v>
      </c>
      <c r="H20" s="80">
        <v>1</v>
      </c>
      <c r="I20" s="45">
        <f t="shared" si="6"/>
        <v>2</v>
      </c>
      <c r="J20" s="44">
        <v>0</v>
      </c>
      <c r="K20" s="73">
        <f t="shared" si="7"/>
        <v>2</v>
      </c>
      <c r="L20" s="44">
        <v>3</v>
      </c>
      <c r="M20" s="45">
        <f t="shared" si="8"/>
        <v>5</v>
      </c>
      <c r="N20" s="34">
        <v>1</v>
      </c>
      <c r="O20" s="40">
        <f t="shared" si="9"/>
        <v>6</v>
      </c>
      <c r="P20" s="34">
        <v>0</v>
      </c>
      <c r="Q20" s="40">
        <f t="shared" si="10"/>
        <v>6</v>
      </c>
      <c r="R20" s="34">
        <v>0</v>
      </c>
      <c r="S20" s="76">
        <f t="shared" si="11"/>
        <v>6</v>
      </c>
      <c r="T20" s="240">
        <v>0</v>
      </c>
      <c r="U20" s="241"/>
      <c r="V20" s="204">
        <f t="shared" si="12"/>
        <v>6</v>
      </c>
      <c r="W20" s="205"/>
    </row>
    <row r="21" spans="1:23" ht="21" customHeight="1" x14ac:dyDescent="0.25">
      <c r="A21" s="27" t="s">
        <v>68</v>
      </c>
      <c r="B21" s="20">
        <v>0</v>
      </c>
      <c r="C21" s="39">
        <v>1</v>
      </c>
      <c r="D21" s="34">
        <v>1</v>
      </c>
      <c r="E21" s="40">
        <v>1</v>
      </c>
      <c r="F21" s="33">
        <v>0</v>
      </c>
      <c r="G21" s="21">
        <f t="shared" si="5"/>
        <v>1</v>
      </c>
      <c r="H21" s="61">
        <v>0</v>
      </c>
      <c r="I21" s="45">
        <f t="shared" si="6"/>
        <v>1</v>
      </c>
      <c r="J21" s="44">
        <v>0</v>
      </c>
      <c r="K21" s="73">
        <f t="shared" si="7"/>
        <v>1</v>
      </c>
      <c r="L21" s="44">
        <v>0</v>
      </c>
      <c r="M21" s="45">
        <f t="shared" si="8"/>
        <v>1</v>
      </c>
      <c r="N21" s="33">
        <v>0</v>
      </c>
      <c r="O21" s="87">
        <f t="shared" si="9"/>
        <v>1</v>
      </c>
      <c r="P21" s="34">
        <v>0</v>
      </c>
      <c r="Q21" s="40">
        <f t="shared" si="10"/>
        <v>1</v>
      </c>
      <c r="R21" s="34">
        <v>0</v>
      </c>
      <c r="S21" s="76">
        <f t="shared" si="11"/>
        <v>1</v>
      </c>
      <c r="T21" s="240">
        <v>0</v>
      </c>
      <c r="U21" s="241"/>
      <c r="V21" s="204">
        <f t="shared" si="12"/>
        <v>1</v>
      </c>
      <c r="W21" s="205"/>
    </row>
    <row r="22" spans="1:23" ht="21" customHeight="1" thickBot="1" x14ac:dyDescent="0.3">
      <c r="A22" s="48" t="s">
        <v>52</v>
      </c>
      <c r="B22" s="31">
        <v>0</v>
      </c>
      <c r="C22" s="49">
        <v>2</v>
      </c>
      <c r="D22" s="57">
        <v>0</v>
      </c>
      <c r="E22" s="58">
        <v>0</v>
      </c>
      <c r="F22" s="35">
        <v>0</v>
      </c>
      <c r="G22" s="41">
        <f t="shared" si="5"/>
        <v>0</v>
      </c>
      <c r="H22" s="62">
        <v>0</v>
      </c>
      <c r="I22" s="60">
        <f t="shared" si="6"/>
        <v>0</v>
      </c>
      <c r="J22" s="59">
        <v>1</v>
      </c>
      <c r="K22" s="74">
        <f t="shared" si="7"/>
        <v>1</v>
      </c>
      <c r="L22" s="59">
        <v>0</v>
      </c>
      <c r="M22" s="60">
        <f t="shared" si="8"/>
        <v>1</v>
      </c>
      <c r="N22" s="35">
        <v>2</v>
      </c>
      <c r="O22" s="41">
        <f t="shared" si="9"/>
        <v>3</v>
      </c>
      <c r="P22" s="57">
        <v>1</v>
      </c>
      <c r="Q22" s="58">
        <f t="shared" si="10"/>
        <v>4</v>
      </c>
      <c r="R22" s="57">
        <v>7</v>
      </c>
      <c r="S22" s="128">
        <f t="shared" si="11"/>
        <v>11</v>
      </c>
      <c r="T22" s="242">
        <v>0</v>
      </c>
      <c r="U22" s="243"/>
      <c r="V22" s="244">
        <f t="shared" si="12"/>
        <v>11</v>
      </c>
      <c r="W22" s="245"/>
    </row>
    <row r="23" spans="1:23" ht="30.75" customHeight="1" x14ac:dyDescent="0.25">
      <c r="A23" s="164" t="s">
        <v>56</v>
      </c>
      <c r="B23" s="164"/>
      <c r="C23" s="164"/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4"/>
      <c r="O23" s="164"/>
    </row>
    <row r="24" spans="1:23" x14ac:dyDescent="0.25">
      <c r="A24" s="159" t="s">
        <v>57</v>
      </c>
      <c r="B24" s="159"/>
      <c r="C24" s="159"/>
      <c r="D24" s="159"/>
      <c r="E24" s="159"/>
      <c r="F24" s="159"/>
      <c r="G24" s="159"/>
      <c r="H24" s="83"/>
      <c r="I24" s="83"/>
      <c r="J24" s="83"/>
      <c r="K24" s="83"/>
      <c r="L24" s="83"/>
      <c r="M24" s="83"/>
      <c r="N24" s="83"/>
      <c r="O24" s="83"/>
    </row>
    <row r="25" spans="1:23" x14ac:dyDescent="0.25">
      <c r="A25" s="159"/>
      <c r="B25" s="159"/>
      <c r="C25" s="159"/>
      <c r="D25" s="159"/>
      <c r="E25" s="159"/>
      <c r="F25" s="159"/>
      <c r="G25" s="159"/>
      <c r="H25" s="83"/>
      <c r="I25" s="83"/>
      <c r="J25" s="83"/>
      <c r="K25" s="83"/>
      <c r="L25" s="83"/>
      <c r="M25" s="83"/>
      <c r="N25" s="83"/>
      <c r="O25" s="83"/>
    </row>
    <row r="26" spans="1:23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23" ht="0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23" x14ac:dyDescent="0.25">
      <c r="A28" s="8"/>
    </row>
    <row r="29" spans="1:23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23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50">
    <mergeCell ref="T22:U22"/>
    <mergeCell ref="V22:W22"/>
    <mergeCell ref="T19:U19"/>
    <mergeCell ref="V19:W19"/>
    <mergeCell ref="T20:U20"/>
    <mergeCell ref="V20:W20"/>
    <mergeCell ref="T21:U21"/>
    <mergeCell ref="V21:W21"/>
    <mergeCell ref="T15:U15"/>
    <mergeCell ref="V15:W15"/>
    <mergeCell ref="V17:W17"/>
    <mergeCell ref="T18:U18"/>
    <mergeCell ref="V18:W18"/>
    <mergeCell ref="R4:S4"/>
    <mergeCell ref="R6:S6"/>
    <mergeCell ref="R7:S7"/>
    <mergeCell ref="T13:U13"/>
    <mergeCell ref="V13:W13"/>
    <mergeCell ref="B1:Q1"/>
    <mergeCell ref="B2:Q2"/>
    <mergeCell ref="P4:Q4"/>
    <mergeCell ref="P7:Q7"/>
    <mergeCell ref="D4:E4"/>
    <mergeCell ref="F4:G4"/>
    <mergeCell ref="H4:I4"/>
    <mergeCell ref="J4:K4"/>
    <mergeCell ref="L4:M4"/>
    <mergeCell ref="N4:O4"/>
    <mergeCell ref="A3:W3"/>
    <mergeCell ref="T7:U7"/>
    <mergeCell ref="V7:W7"/>
    <mergeCell ref="T4:W4"/>
    <mergeCell ref="T5:U5"/>
    <mergeCell ref="V5:W5"/>
    <mergeCell ref="A24:G25"/>
    <mergeCell ref="B5:C5"/>
    <mergeCell ref="A6:O6"/>
    <mergeCell ref="A7:O7"/>
    <mergeCell ref="P6:Q6"/>
    <mergeCell ref="A23:O23"/>
    <mergeCell ref="A16:W16"/>
    <mergeCell ref="T17:U17"/>
    <mergeCell ref="A9:W9"/>
    <mergeCell ref="A11:W11"/>
    <mergeCell ref="A12:W12"/>
    <mergeCell ref="T8:U8"/>
    <mergeCell ref="V8:W8"/>
    <mergeCell ref="T6:W6"/>
    <mergeCell ref="T14:U14"/>
    <mergeCell ref="V14:W14"/>
  </mergeCells>
  <pageMargins left="0.19685039370078741" right="0.19685039370078741" top="0.19685039370078741" bottom="0.19685039370078741" header="0" footer="0"/>
  <pageSetup paperSize="9" scale="4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Integracja</vt:lpstr>
      <vt:lpstr>Azyl</vt:lpstr>
      <vt:lpstr>Integracja!Obszar_wydruku</vt:lpstr>
    </vt:vector>
  </TitlesOfParts>
  <Manager/>
  <Company>wwpwp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tlozinski</dc:creator>
  <cp:keywords/>
  <dc:description/>
  <cp:lastModifiedBy>Magdalena Maciaszczyk</cp:lastModifiedBy>
  <cp:revision/>
  <cp:lastPrinted>2020-10-13T13:15:00Z</cp:lastPrinted>
  <dcterms:created xsi:type="dcterms:W3CDTF">2007-08-21T07:34:46Z</dcterms:created>
  <dcterms:modified xsi:type="dcterms:W3CDTF">2022-02-03T11:07:21Z</dcterms:modified>
  <cp:category/>
  <cp:contentStatus/>
</cp:coreProperties>
</file>