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8_{EC3833EC-4348-4001-8AA6-04C7032A263C}" xr6:coauthVersionLast="47" xr6:coauthVersionMax="47" xr10:uidLastSave="{00000000-0000-0000-0000-000000000000}"/>
  <bookViews>
    <workbookView xWindow="-120" yWindow="-120" windowWidth="38640" windowHeight="211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A!$A$1:$H$469</definedName>
    <definedName name="_xlnm.Print_Area" localSheetId="0">A!$A$1:$G$38</definedName>
    <definedName name="_xlnm.Print_Area" localSheetId="10">Budżet!$A$1:$G$44</definedName>
  </definedNames>
  <calcPr calcId="191029" refMode="R1C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5" l="1"/>
  <c r="C24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F1" i="2" l="1"/>
  <c r="C32" i="15"/>
  <c r="E13" i="15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<sst xmlns="http://schemas.openxmlformats.org/spreadsheetml/2006/main" count="381" uniqueCount="157">
  <si>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</si>
  <si>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</si>
  <si>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</si>
  <si>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</si>
  <si>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</si>
  <si>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</si>
  <si>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</si>
  <si>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</si>
  <si>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</si>
  <si>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</si>
  <si>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</si>
  <si>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</si>
  <si>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</si>
  <si>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</si>
  <si>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</si>
  <si>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</si>
  <si>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</si>
  <si>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</si>
  <si>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</si>
  <si>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</si>
  <si>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</si>
  <si>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</si>
  <si>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</si>
  <si>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</si>
  <si>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</si>
  <si>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</si>
  <si>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</si>
  <si>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</si>
  <si>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</si>
  <si>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</si>
  <si>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</si>
  <si>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</si>
  <si>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</si>
  <si>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</si>
  <si>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</si>
  <si>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</si>
  <si>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</si>
  <si>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</si>
  <si>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</si>
  <si>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</si>
  <si>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</si>
  <si>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</si>
  <si>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</si>
  <si>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</si>
  <si>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</si>
  <si>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</si>
  <si>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</si>
  <si>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</si>
  <si>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</si>
  <si>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</si>
  <si>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</si>
  <si>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</si>
  <si>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</si>
  <si>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</si>
  <si>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</si>
  <si>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</si>
  <si>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</si>
  <si>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</si>
  <si>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</si>
  <si>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</si>
  <si>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</si>
  <si>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</si>
  <si>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</si>
  <si>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</si>
  <si>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</si>
  <si>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</si>
  <si>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</si>
  <si>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</si>
  <si>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</si>
  <si>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</si>
  <si>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</si>
  <si>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</si>
  <si>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</si>
  <si>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</si>
  <si>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</si>
  <si>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</si>
  <si>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</si>
  <si>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</si>
  <si>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</si>
  <si>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</si>
  <si>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</si>
  <si>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</si>
  <si>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</si>
  <si>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</si>
  <si>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</si>
  <si>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</si>
  <si>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</si>
  <si>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</si>
  <si>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</si>
  <si>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</si>
  <si>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</si>
  <si>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</si>
  <si>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</si>
  <si>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</si>
  <si>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</si>
  <si>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</si>
  <si>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</si>
  <si>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</si>
  <si>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</si>
  <si>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</si>
  <si>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</si>
  <si>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</si>
  <si>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</si>
  <si>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</si>
  <si>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</si>
  <si>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</si>
  <si>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</si>
  <si>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</si>
  <si>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</si>
  <si>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</si>
  <si>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</si>
  <si>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</si>
  <si>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</si>
  <si>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PL/2022/FAMI/OG.14.7</t>
  </si>
  <si>
    <t>Informacja-integracja</t>
  </si>
  <si>
    <t>Wojewoda Warmińsko-Mazurski</t>
  </si>
  <si>
    <t>Lista płac 1400/2022-12 netto do wyplaty</t>
  </si>
  <si>
    <t>Lista płac 1400/2022-12 Skł. ZUS</t>
  </si>
  <si>
    <t>Lista płac 1400/2022-12 Podatek dochodowy</t>
  </si>
  <si>
    <t>Lista płac 1428/2022-12 netto do wyplaty</t>
  </si>
  <si>
    <t>Lista płac 1428/2022-12 Skł. ZUS</t>
  </si>
  <si>
    <t>Lista płac 1428/2022-12 składki PPK-pracodawcy</t>
  </si>
  <si>
    <t>Lista płac 1428/2022-12 składki PPK-pracownik</t>
  </si>
  <si>
    <t>Lista płac 1428/2022-12 Podatek dochodowy</t>
  </si>
  <si>
    <t>Lista płac 1426/2022-12 netto do wyplaty</t>
  </si>
  <si>
    <t>Lista płac 1426/2022-12 Skł. ZUS</t>
  </si>
  <si>
    <t>Lista płac 1426/2022-12 Podatek dochodowy</t>
  </si>
  <si>
    <t>22.12.2022</t>
  </si>
  <si>
    <t>27.12.2022</t>
  </si>
  <si>
    <t>30.12.2022</t>
  </si>
  <si>
    <t>A1</t>
  </si>
  <si>
    <t>A3</t>
  </si>
  <si>
    <t>A2</t>
  </si>
  <si>
    <t>D1</t>
  </si>
  <si>
    <t>Dokumentacja projektowo-kosztorysowa remontu pomieszczeń Oddziału Legalizacji Pobytu Cudzoziemców</t>
  </si>
  <si>
    <t>Faktura nr 1/12/2022</t>
  </si>
  <si>
    <t>koszt pośredni - LIDER</t>
  </si>
  <si>
    <t>koszt pośredni - PARTNER</t>
  </si>
  <si>
    <t>Lista płac 2 - Ostróda</t>
  </si>
  <si>
    <t>A9</t>
  </si>
  <si>
    <t>D2</t>
  </si>
  <si>
    <t>Koszty najmu pomieszczenia przeznaczonego na punkt informacyjno doradczy w Ostródzie, grudzień</t>
  </si>
  <si>
    <t>FV nr 87/12/2022</t>
  </si>
  <si>
    <t>E1</t>
  </si>
  <si>
    <t>koszt materiałów biurowych i środków czystości</t>
  </si>
  <si>
    <t>FV nr 7921/1/2022</t>
  </si>
  <si>
    <t>FV nr 29318/1/2022</t>
  </si>
  <si>
    <t>E2</t>
  </si>
  <si>
    <t>abonament telefoniczny, grudzień</t>
  </si>
  <si>
    <t>FV nr 507089291222</t>
  </si>
  <si>
    <t>FV nr 22120110541704</t>
  </si>
  <si>
    <t>Lista płac 2 - Ostróda  Skł ZUS</t>
  </si>
  <si>
    <t>Lista płac 2 - Ostróda Podatek dochodowy</t>
  </si>
  <si>
    <t xml:space="preserve">Wynagrodzenie za grudzień 2022r. </t>
  </si>
  <si>
    <t xml:space="preserve">Dodatek zadaniowy-szkolenia za grudzień 2022r. </t>
  </si>
  <si>
    <t xml:space="preserve">Dodatek zadaniowy-strona internetowa za grudzień 2022r. </t>
  </si>
  <si>
    <t>wynagrodzenie osoby świadczącej pomoc ogólną z elementami doradztwa zawodowego, grudzień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</si>
</sst>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2" fontId="10" fillId="0" borderId="11" xfId="0" applyNumberFormat="1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14" fontId="0" fillId="0" borderId="1" xfId="0" applyNumberFormat="1" applyBorder="1" applyAlignment="1" applyProtection="1">
      <alignment horizontal="left"/>
      <protection locked="0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H505"/>
  <sheetViews>
    <sheetView showGridLines="0" tabSelected="1" zoomScaleNormal="100" workbookViewId="0">
      <pane ySplit="4" topLeftCell="A23" activePane="bottomLeft" state="frozen"/>
      <selection activeCell="C13" sqref="C13"/>
      <selection pane="bottomLeft" activeCell="D40" sqref="D40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41.28515625" style="70" customWidth="1"/>
    <col min="5" max="5" width="28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Budżet!C14</f>
        <v>944850</v>
      </c>
      <c r="G1" s="35"/>
    </row>
    <row r="2" spans="1:8" x14ac:dyDescent="0.2">
      <c r="A2" s="6" t="s">
        <v>0</v>
      </c>
      <c r="D2" s="45" t="s">
        <v>14</v>
      </c>
      <c r="E2" s="19" t="s">
        <v>19</v>
      </c>
      <c r="F2" s="3">
        <f>SUM(F6:F468)</f>
        <v>20454.599999999999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7" customHeight="1" x14ac:dyDescent="0.2">
      <c r="A6" s="29">
        <v>1</v>
      </c>
      <c r="B6" s="99" t="s">
        <v>130</v>
      </c>
      <c r="C6" s="78" t="s">
        <v>127</v>
      </c>
      <c r="D6" s="74" t="s">
        <v>153</v>
      </c>
      <c r="E6" s="74" t="s">
        <v>116</v>
      </c>
      <c r="F6" s="39">
        <v>1069.69</v>
      </c>
      <c r="G6" s="105"/>
      <c r="H6"/>
    </row>
    <row r="7" spans="1:8" ht="25.5" customHeight="1" x14ac:dyDescent="0.2">
      <c r="A7" s="29">
        <v>2</v>
      </c>
      <c r="B7" s="99" t="s">
        <v>130</v>
      </c>
      <c r="C7" s="78" t="s">
        <v>129</v>
      </c>
      <c r="D7" s="74" t="s">
        <v>153</v>
      </c>
      <c r="E7" s="74" t="s">
        <v>117</v>
      </c>
      <c r="F7" s="39">
        <v>644.96</v>
      </c>
      <c r="G7" s="105"/>
      <c r="H7"/>
    </row>
    <row r="8" spans="1:8" ht="25.5" customHeight="1" x14ac:dyDescent="0.2">
      <c r="A8" s="29">
        <v>3</v>
      </c>
      <c r="B8" s="99" t="s">
        <v>130</v>
      </c>
      <c r="C8" s="78" t="s">
        <v>129</v>
      </c>
      <c r="D8" s="74" t="s">
        <v>153</v>
      </c>
      <c r="E8" s="74" t="s">
        <v>118</v>
      </c>
      <c r="F8" s="39">
        <v>162</v>
      </c>
      <c r="G8" s="105"/>
      <c r="H8"/>
    </row>
    <row r="9" spans="1:8" ht="25.5" customHeight="1" x14ac:dyDescent="0.2">
      <c r="A9" s="29">
        <v>4</v>
      </c>
      <c r="B9" s="99" t="s">
        <v>130</v>
      </c>
      <c r="C9" s="78" t="s">
        <v>127</v>
      </c>
      <c r="D9" s="74" t="s">
        <v>153</v>
      </c>
      <c r="E9" s="74" t="s">
        <v>116</v>
      </c>
      <c r="F9" s="38">
        <v>1231.7</v>
      </c>
      <c r="G9" s="11"/>
      <c r="H9"/>
    </row>
    <row r="10" spans="1:8" ht="25.5" customHeight="1" x14ac:dyDescent="0.2">
      <c r="A10" s="29">
        <v>5</v>
      </c>
      <c r="B10" s="99" t="s">
        <v>130</v>
      </c>
      <c r="C10" s="78" t="s">
        <v>129</v>
      </c>
      <c r="D10" s="74" t="s">
        <v>153</v>
      </c>
      <c r="E10" s="74" t="s">
        <v>117</v>
      </c>
      <c r="F10" s="38">
        <v>644.94000000000005</v>
      </c>
      <c r="G10" s="11"/>
      <c r="H10"/>
    </row>
    <row r="11" spans="1:8" ht="25.5" customHeight="1" x14ac:dyDescent="0.2">
      <c r="A11" s="29">
        <v>6</v>
      </c>
      <c r="B11" s="99" t="s">
        <v>130</v>
      </c>
      <c r="C11" s="78" t="s">
        <v>129</v>
      </c>
      <c r="D11" s="74" t="s">
        <v>153</v>
      </c>
      <c r="E11" s="74" t="s">
        <v>118</v>
      </c>
      <c r="F11" s="38">
        <v>0</v>
      </c>
      <c r="G11" s="11"/>
      <c r="H11"/>
    </row>
    <row r="12" spans="1:8" ht="26.25" customHeight="1" x14ac:dyDescent="0.2">
      <c r="A12" s="29">
        <v>7</v>
      </c>
      <c r="B12" s="29" t="s">
        <v>131</v>
      </c>
      <c r="C12" s="77" t="s">
        <v>128</v>
      </c>
      <c r="D12" s="74" t="s">
        <v>154</v>
      </c>
      <c r="E12" s="74" t="s">
        <v>119</v>
      </c>
      <c r="F12" s="38">
        <v>599.37</v>
      </c>
      <c r="G12" s="11"/>
      <c r="H12"/>
    </row>
    <row r="13" spans="1:8" ht="24.75" customHeight="1" x14ac:dyDescent="0.2">
      <c r="A13" s="29">
        <v>8</v>
      </c>
      <c r="B13" s="29" t="s">
        <v>131</v>
      </c>
      <c r="C13" s="78" t="s">
        <v>129</v>
      </c>
      <c r="D13" s="74" t="s">
        <v>154</v>
      </c>
      <c r="E13" s="74" t="s">
        <v>120</v>
      </c>
      <c r="F13" s="38">
        <v>509.02</v>
      </c>
      <c r="G13" s="11"/>
      <c r="H13"/>
    </row>
    <row r="14" spans="1:8" ht="25.5" customHeight="1" x14ac:dyDescent="0.2">
      <c r="A14" s="29">
        <v>9</v>
      </c>
      <c r="B14" s="29" t="s">
        <v>131</v>
      </c>
      <c r="C14" s="78" t="s">
        <v>129</v>
      </c>
      <c r="D14" s="74" t="s">
        <v>154</v>
      </c>
      <c r="E14" s="74" t="s">
        <v>121</v>
      </c>
      <c r="F14" s="38">
        <v>18.57</v>
      </c>
      <c r="G14" s="106"/>
      <c r="H14"/>
    </row>
    <row r="15" spans="1:8" ht="25.5" customHeight="1" x14ac:dyDescent="0.2">
      <c r="A15" s="29">
        <v>10</v>
      </c>
      <c r="B15" s="29" t="s">
        <v>131</v>
      </c>
      <c r="C15" s="78" t="s">
        <v>129</v>
      </c>
      <c r="D15" s="74" t="s">
        <v>154</v>
      </c>
      <c r="E15" s="74" t="s">
        <v>122</v>
      </c>
      <c r="F15" s="38">
        <v>24.76</v>
      </c>
      <c r="G15" s="106"/>
      <c r="H15"/>
    </row>
    <row r="16" spans="1:8" ht="26.25" customHeight="1" x14ac:dyDescent="0.2">
      <c r="A16" s="29">
        <v>11</v>
      </c>
      <c r="B16" s="29" t="s">
        <v>131</v>
      </c>
      <c r="C16" s="78" t="s">
        <v>129</v>
      </c>
      <c r="D16" s="74" t="s">
        <v>154</v>
      </c>
      <c r="E16" s="74" t="s">
        <v>123</v>
      </c>
      <c r="F16" s="38">
        <v>348</v>
      </c>
      <c r="G16" s="11"/>
      <c r="H16"/>
    </row>
    <row r="17" spans="1:8" ht="26.25" customHeight="1" x14ac:dyDescent="0.2">
      <c r="A17" s="29">
        <v>12</v>
      </c>
      <c r="B17" s="29" t="s">
        <v>131</v>
      </c>
      <c r="C17" s="77" t="s">
        <v>128</v>
      </c>
      <c r="D17" s="74" t="s">
        <v>154</v>
      </c>
      <c r="E17" s="74" t="s">
        <v>119</v>
      </c>
      <c r="F17" s="38">
        <v>711.97</v>
      </c>
      <c r="G17" s="11"/>
      <c r="H17"/>
    </row>
    <row r="18" spans="1:8" ht="25.5" customHeight="1" x14ac:dyDescent="0.2">
      <c r="A18" s="29">
        <v>13</v>
      </c>
      <c r="B18" s="29" t="s">
        <v>131</v>
      </c>
      <c r="C18" s="78" t="s">
        <v>129</v>
      </c>
      <c r="D18" s="74" t="s">
        <v>154</v>
      </c>
      <c r="E18" s="74" t="s">
        <v>120</v>
      </c>
      <c r="F18" s="38">
        <v>180.87</v>
      </c>
      <c r="G18" s="11"/>
      <c r="H18"/>
    </row>
    <row r="19" spans="1:8" ht="25.5" customHeight="1" x14ac:dyDescent="0.2">
      <c r="A19" s="29">
        <v>14</v>
      </c>
      <c r="B19" s="29" t="s">
        <v>131</v>
      </c>
      <c r="C19" s="78" t="s">
        <v>129</v>
      </c>
      <c r="D19" s="74" t="s">
        <v>154</v>
      </c>
      <c r="E19" s="74" t="s">
        <v>123</v>
      </c>
      <c r="F19" s="38">
        <v>387</v>
      </c>
      <c r="G19" s="11"/>
      <c r="H19"/>
    </row>
    <row r="20" spans="1:8" ht="25.5" customHeight="1" x14ac:dyDescent="0.2">
      <c r="A20" s="29">
        <v>15</v>
      </c>
      <c r="B20" s="29" t="s">
        <v>132</v>
      </c>
      <c r="C20" s="77" t="s">
        <v>128</v>
      </c>
      <c r="D20" s="74" t="s">
        <v>155</v>
      </c>
      <c r="E20" s="74" t="s">
        <v>124</v>
      </c>
      <c r="F20" s="38">
        <v>1057.1199999999999</v>
      </c>
      <c r="G20" s="11"/>
      <c r="H20"/>
    </row>
    <row r="21" spans="1:8" ht="24.75" customHeight="1" x14ac:dyDescent="0.2">
      <c r="A21" s="29">
        <v>16</v>
      </c>
      <c r="B21" s="29" t="s">
        <v>132</v>
      </c>
      <c r="C21" s="78" t="s">
        <v>129</v>
      </c>
      <c r="D21" s="74" t="s">
        <v>155</v>
      </c>
      <c r="E21" s="74" t="s">
        <v>125</v>
      </c>
      <c r="F21" s="38">
        <v>637.29999999999995</v>
      </c>
      <c r="G21" s="11"/>
      <c r="H21"/>
    </row>
    <row r="22" spans="1:8" ht="25.5" customHeight="1" x14ac:dyDescent="0.2">
      <c r="A22" s="29">
        <v>17</v>
      </c>
      <c r="B22" s="29" t="s">
        <v>132</v>
      </c>
      <c r="C22" s="78" t="s">
        <v>129</v>
      </c>
      <c r="D22" s="74" t="s">
        <v>155</v>
      </c>
      <c r="E22" s="74" t="s">
        <v>126</v>
      </c>
      <c r="F22" s="38">
        <v>160</v>
      </c>
      <c r="G22" s="11"/>
      <c r="H22"/>
    </row>
    <row r="23" spans="1:8" ht="25.5" customHeight="1" x14ac:dyDescent="0.2">
      <c r="A23" s="29">
        <v>18</v>
      </c>
      <c r="B23" s="29" t="s">
        <v>132</v>
      </c>
      <c r="C23" s="77" t="s">
        <v>128</v>
      </c>
      <c r="D23" s="74" t="s">
        <v>155</v>
      </c>
      <c r="E23" s="74" t="s">
        <v>124</v>
      </c>
      <c r="F23" s="38">
        <v>611.29</v>
      </c>
      <c r="G23" s="11"/>
      <c r="H23"/>
    </row>
    <row r="24" spans="1:8" ht="27" customHeight="1" x14ac:dyDescent="0.2">
      <c r="A24" s="29">
        <v>19</v>
      </c>
      <c r="B24" s="29" t="s">
        <v>132</v>
      </c>
      <c r="C24" s="78" t="s">
        <v>129</v>
      </c>
      <c r="D24" s="74" t="s">
        <v>155</v>
      </c>
      <c r="E24" s="74" t="s">
        <v>125</v>
      </c>
      <c r="F24" s="38">
        <v>493.39</v>
      </c>
      <c r="G24" s="11"/>
      <c r="H24"/>
    </row>
    <row r="25" spans="1:8" ht="25.5" customHeight="1" x14ac:dyDescent="0.2">
      <c r="A25" s="29">
        <v>20</v>
      </c>
      <c r="B25" s="29" t="s">
        <v>132</v>
      </c>
      <c r="C25" s="78" t="s">
        <v>129</v>
      </c>
      <c r="D25" s="74" t="s">
        <v>155</v>
      </c>
      <c r="E25" s="74" t="s">
        <v>126</v>
      </c>
      <c r="F25" s="38">
        <v>331</v>
      </c>
      <c r="G25" s="11"/>
      <c r="H25"/>
    </row>
    <row r="26" spans="1:8" ht="24.75" customHeight="1" x14ac:dyDescent="0.2">
      <c r="A26" s="29">
        <v>21</v>
      </c>
      <c r="B26" s="29" t="s">
        <v>132</v>
      </c>
      <c r="C26" s="77" t="s">
        <v>128</v>
      </c>
      <c r="D26" s="74" t="s">
        <v>155</v>
      </c>
      <c r="E26" s="74" t="s">
        <v>124</v>
      </c>
      <c r="F26" s="38">
        <v>1056.1300000000001</v>
      </c>
      <c r="G26" s="11"/>
      <c r="H26"/>
    </row>
    <row r="27" spans="1:8" ht="24" customHeight="1" x14ac:dyDescent="0.2">
      <c r="A27" s="29">
        <v>22</v>
      </c>
      <c r="B27" s="29" t="s">
        <v>132</v>
      </c>
      <c r="C27" s="78" t="s">
        <v>129</v>
      </c>
      <c r="D27" s="74" t="s">
        <v>155</v>
      </c>
      <c r="E27" s="74" t="s">
        <v>125</v>
      </c>
      <c r="F27" s="38">
        <v>637.29</v>
      </c>
      <c r="G27" s="11"/>
      <c r="H27"/>
    </row>
    <row r="28" spans="1:8" ht="25.5" customHeight="1" x14ac:dyDescent="0.2">
      <c r="A28" s="29">
        <v>23</v>
      </c>
      <c r="B28" s="29" t="s">
        <v>132</v>
      </c>
      <c r="C28" s="78" t="s">
        <v>129</v>
      </c>
      <c r="D28" s="74" t="s">
        <v>155</v>
      </c>
      <c r="E28" s="74" t="s">
        <v>126</v>
      </c>
      <c r="F28" s="38">
        <v>161</v>
      </c>
      <c r="G28" s="11"/>
      <c r="H28"/>
    </row>
    <row r="29" spans="1:8" ht="26.25" customHeight="1" x14ac:dyDescent="0.2">
      <c r="A29" s="29">
        <v>24</v>
      </c>
      <c r="B29" s="29" t="s">
        <v>132</v>
      </c>
      <c r="C29" s="77" t="s">
        <v>128</v>
      </c>
      <c r="D29" s="74" t="s">
        <v>155</v>
      </c>
      <c r="E29" s="74" t="s">
        <v>124</v>
      </c>
      <c r="F29" s="38">
        <v>818.28</v>
      </c>
      <c r="G29" s="11"/>
      <c r="H29"/>
    </row>
    <row r="30" spans="1:8" ht="25.5" customHeight="1" x14ac:dyDescent="0.2">
      <c r="A30" s="29">
        <v>25</v>
      </c>
      <c r="B30" s="29" t="s">
        <v>132</v>
      </c>
      <c r="C30" s="78" t="s">
        <v>129</v>
      </c>
      <c r="D30" s="74" t="s">
        <v>155</v>
      </c>
      <c r="E30" s="74" t="s">
        <v>125</v>
      </c>
      <c r="F30" s="38">
        <v>493.4</v>
      </c>
      <c r="G30" s="11"/>
      <c r="H30"/>
    </row>
    <row r="31" spans="1:8" ht="25.5" customHeight="1" x14ac:dyDescent="0.2">
      <c r="A31" s="29">
        <v>26</v>
      </c>
      <c r="B31" s="29" t="s">
        <v>132</v>
      </c>
      <c r="C31" s="78" t="s">
        <v>129</v>
      </c>
      <c r="D31" s="74" t="s">
        <v>155</v>
      </c>
      <c r="E31" s="74" t="s">
        <v>126</v>
      </c>
      <c r="F31" s="38">
        <v>124</v>
      </c>
      <c r="G31" s="11"/>
      <c r="H31"/>
    </row>
    <row r="32" spans="1:8" ht="26.25" customHeight="1" x14ac:dyDescent="0.2">
      <c r="A32" s="29">
        <v>27</v>
      </c>
      <c r="B32" s="29" t="s">
        <v>132</v>
      </c>
      <c r="C32" s="77" t="s">
        <v>128</v>
      </c>
      <c r="D32" s="74" t="s">
        <v>155</v>
      </c>
      <c r="E32" s="74" t="s">
        <v>124</v>
      </c>
      <c r="F32" s="38">
        <v>818.29</v>
      </c>
      <c r="G32" s="11"/>
      <c r="H32"/>
    </row>
    <row r="33" spans="1:8" ht="24.75" customHeight="1" x14ac:dyDescent="0.2">
      <c r="A33" s="29">
        <v>28</v>
      </c>
      <c r="B33" s="29" t="s">
        <v>132</v>
      </c>
      <c r="C33" s="78" t="s">
        <v>129</v>
      </c>
      <c r="D33" s="74" t="s">
        <v>155</v>
      </c>
      <c r="E33" s="74" t="s">
        <v>125</v>
      </c>
      <c r="F33" s="38">
        <v>493.39</v>
      </c>
      <c r="G33" s="11"/>
      <c r="H33"/>
    </row>
    <row r="34" spans="1:8" ht="26.25" customHeight="1" x14ac:dyDescent="0.2">
      <c r="A34" s="29">
        <v>29</v>
      </c>
      <c r="B34" s="29" t="s">
        <v>132</v>
      </c>
      <c r="C34" s="78" t="s">
        <v>129</v>
      </c>
      <c r="D34" s="74" t="s">
        <v>155</v>
      </c>
      <c r="E34" s="74" t="s">
        <v>126</v>
      </c>
      <c r="F34" s="38">
        <v>124</v>
      </c>
      <c r="G34" s="11"/>
      <c r="H34"/>
    </row>
    <row r="35" spans="1:8" ht="25.5" customHeight="1" x14ac:dyDescent="0.2">
      <c r="A35" s="29">
        <v>30</v>
      </c>
      <c r="B35" s="29" t="s">
        <v>132</v>
      </c>
      <c r="C35" s="77" t="s">
        <v>128</v>
      </c>
      <c r="D35" s="74" t="s">
        <v>155</v>
      </c>
      <c r="E35" s="74" t="s">
        <v>124</v>
      </c>
      <c r="F35" s="38">
        <v>1057.1199999999999</v>
      </c>
      <c r="G35" s="11"/>
      <c r="H35"/>
    </row>
    <row r="36" spans="1:8" ht="24.75" customHeight="1" x14ac:dyDescent="0.2">
      <c r="A36" s="29">
        <v>31</v>
      </c>
      <c r="B36" s="29" t="s">
        <v>132</v>
      </c>
      <c r="C36" s="78" t="s">
        <v>129</v>
      </c>
      <c r="D36" s="74" t="s">
        <v>155</v>
      </c>
      <c r="E36" s="74" t="s">
        <v>125</v>
      </c>
      <c r="F36" s="38">
        <v>637.30999999999995</v>
      </c>
      <c r="G36" s="11"/>
      <c r="H36"/>
    </row>
    <row r="37" spans="1:8" ht="24.75" customHeight="1" x14ac:dyDescent="0.2">
      <c r="A37" s="29">
        <v>32</v>
      </c>
      <c r="B37" s="29" t="s">
        <v>132</v>
      </c>
      <c r="C37" s="78" t="s">
        <v>129</v>
      </c>
      <c r="D37" s="74" t="s">
        <v>155</v>
      </c>
      <c r="E37" s="74" t="s">
        <v>126</v>
      </c>
      <c r="F37" s="38">
        <v>160</v>
      </c>
      <c r="G37" s="11"/>
      <c r="H37"/>
    </row>
    <row r="38" spans="1:8" ht="38.25" x14ac:dyDescent="0.2">
      <c r="A38" s="29">
        <v>33</v>
      </c>
      <c r="B38" s="29" t="s">
        <v>139</v>
      </c>
      <c r="C38" s="107">
        <v>44926</v>
      </c>
      <c r="D38" s="71" t="s">
        <v>156</v>
      </c>
      <c r="E38" s="29" t="s">
        <v>138</v>
      </c>
      <c r="F38" s="38">
        <v>2501.2800000000002</v>
      </c>
      <c r="G38" s="11"/>
      <c r="H38"/>
    </row>
    <row r="39" spans="1:8" ht="38.25" x14ac:dyDescent="0.2">
      <c r="A39" s="29">
        <v>34</v>
      </c>
      <c r="B39" s="29" t="s">
        <v>139</v>
      </c>
      <c r="C39" s="107">
        <v>44925</v>
      </c>
      <c r="D39" s="71" t="s">
        <v>156</v>
      </c>
      <c r="E39" s="29" t="s">
        <v>151</v>
      </c>
      <c r="F39" s="38">
        <v>1333.44</v>
      </c>
      <c r="G39" s="11"/>
      <c r="H39"/>
    </row>
    <row r="40" spans="1:8" ht="38.25" x14ac:dyDescent="0.2">
      <c r="A40" s="29">
        <v>35</v>
      </c>
      <c r="B40" s="29" t="s">
        <v>139</v>
      </c>
      <c r="C40" s="107">
        <v>44925</v>
      </c>
      <c r="D40" s="71" t="s">
        <v>156</v>
      </c>
      <c r="E40" s="29" t="s">
        <v>152</v>
      </c>
      <c r="F40" s="38">
        <v>216.72</v>
      </c>
      <c r="G40" s="11"/>
      <c r="H40"/>
    </row>
    <row r="41" spans="1:8" x14ac:dyDescent="0.2">
      <c r="A41" s="29">
        <v>36</v>
      </c>
      <c r="B41" s="5"/>
      <c r="C41" s="108"/>
      <c r="D41" s="109"/>
      <c r="E41" s="5"/>
      <c r="F41" s="5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</row>
    <row r="471" spans="1:8" x14ac:dyDescent="0.2">
      <c r="A471" s="29">
        <v>466</v>
      </c>
      <c r="B471" s="29"/>
      <c r="C471" s="77"/>
      <c r="D471" s="71"/>
      <c r="E471" s="29"/>
      <c r="F471" s="38"/>
    </row>
    <row r="472" spans="1:8" x14ac:dyDescent="0.2">
      <c r="A472" s="29">
        <v>467</v>
      </c>
      <c r="B472" s="29"/>
      <c r="C472" s="77"/>
      <c r="D472" s="71"/>
      <c r="E472" s="29"/>
      <c r="F472" s="38"/>
    </row>
    <row r="473" spans="1:8" x14ac:dyDescent="0.2">
      <c r="A473" s="29">
        <v>468</v>
      </c>
      <c r="B473" s="29"/>
      <c r="C473" s="77"/>
      <c r="D473" s="71"/>
      <c r="E473" s="29"/>
      <c r="F473" s="38"/>
    </row>
    <row r="474" spans="1:8" x14ac:dyDescent="0.2">
      <c r="A474" s="29">
        <v>469</v>
      </c>
      <c r="B474" s="29"/>
      <c r="C474" s="77"/>
      <c r="D474" s="71"/>
      <c r="E474" s="29"/>
      <c r="F474" s="38"/>
    </row>
    <row r="475" spans="1:8" x14ac:dyDescent="0.2">
      <c r="A475" s="29">
        <v>470</v>
      </c>
      <c r="B475" s="29"/>
      <c r="C475" s="77"/>
      <c r="D475" s="71"/>
      <c r="E475" s="29"/>
      <c r="F475" s="38"/>
    </row>
    <row r="476" spans="1:8" x14ac:dyDescent="0.2">
      <c r="A476" s="29">
        <v>471</v>
      </c>
      <c r="B476" s="29"/>
      <c r="C476" s="77"/>
      <c r="D476" s="71"/>
      <c r="E476" s="29"/>
      <c r="F476" s="38"/>
    </row>
    <row r="477" spans="1:8" x14ac:dyDescent="0.2">
      <c r="A477" s="29">
        <v>472</v>
      </c>
      <c r="B477" s="29"/>
      <c r="C477" s="77"/>
      <c r="D477" s="71"/>
      <c r="E477" s="29"/>
      <c r="F477" s="38"/>
    </row>
    <row r="478" spans="1:8" x14ac:dyDescent="0.2">
      <c r="A478" s="29">
        <v>473</v>
      </c>
      <c r="B478" s="29"/>
      <c r="C478" s="77"/>
      <c r="D478" s="71"/>
      <c r="E478" s="29"/>
      <c r="F478" s="38"/>
    </row>
    <row r="479" spans="1:8" x14ac:dyDescent="0.2">
      <c r="A479" s="29">
        <v>474</v>
      </c>
      <c r="B479" s="29"/>
      <c r="C479" s="77"/>
      <c r="D479" s="71"/>
      <c r="E479" s="29"/>
      <c r="F479" s="38"/>
    </row>
    <row r="480" spans="1:8" x14ac:dyDescent="0.2">
      <c r="A480" s="29">
        <v>475</v>
      </c>
      <c r="B480" s="29"/>
      <c r="C480" s="77"/>
      <c r="D480" s="71"/>
      <c r="E480" s="29"/>
      <c r="F480" s="38"/>
    </row>
    <row r="481" spans="1:6" x14ac:dyDescent="0.2">
      <c r="A481" s="29">
        <v>476</v>
      </c>
      <c r="B481" s="29"/>
      <c r="C481" s="77"/>
      <c r="D481" s="71"/>
      <c r="E481" s="29"/>
      <c r="F481" s="38"/>
    </row>
    <row r="482" spans="1:6" x14ac:dyDescent="0.2">
      <c r="A482" s="29">
        <v>477</v>
      </c>
      <c r="B482" s="29"/>
      <c r="C482" s="77"/>
      <c r="D482" s="71"/>
      <c r="E482" s="29"/>
      <c r="F482" s="38"/>
    </row>
    <row r="483" spans="1:6" x14ac:dyDescent="0.2">
      <c r="A483" s="29">
        <v>478</v>
      </c>
      <c r="B483" s="29"/>
      <c r="C483" s="77"/>
      <c r="D483" s="71"/>
      <c r="E483" s="29"/>
      <c r="F483" s="38"/>
    </row>
    <row r="484" spans="1:6" x14ac:dyDescent="0.2">
      <c r="A484" s="29">
        <v>479</v>
      </c>
      <c r="B484" s="29"/>
      <c r="C484" s="77"/>
      <c r="D484" s="71"/>
      <c r="E484" s="29"/>
      <c r="F484" s="38"/>
    </row>
    <row r="485" spans="1:6" x14ac:dyDescent="0.2">
      <c r="A485" s="29">
        <v>480</v>
      </c>
      <c r="B485" s="29"/>
      <c r="C485" s="77"/>
      <c r="D485" s="71"/>
      <c r="E485" s="29"/>
      <c r="F485" s="38"/>
    </row>
    <row r="486" spans="1:6" x14ac:dyDescent="0.2">
      <c r="A486" s="29">
        <v>481</v>
      </c>
      <c r="B486" s="29"/>
      <c r="C486" s="77"/>
      <c r="D486" s="71"/>
      <c r="E486" s="29"/>
      <c r="F486" s="38"/>
    </row>
    <row r="487" spans="1:6" x14ac:dyDescent="0.2">
      <c r="A487" s="29">
        <v>482</v>
      </c>
      <c r="B487" s="29"/>
      <c r="C487" s="77"/>
      <c r="D487" s="71"/>
      <c r="E487" s="29"/>
      <c r="F487" s="38"/>
    </row>
    <row r="488" spans="1:6" x14ac:dyDescent="0.2">
      <c r="A488" s="29">
        <v>483</v>
      </c>
      <c r="B488" s="29"/>
      <c r="C488" s="77"/>
      <c r="D488" s="71"/>
      <c r="E488" s="29"/>
      <c r="F488" s="38"/>
    </row>
    <row r="489" spans="1:6" x14ac:dyDescent="0.2">
      <c r="A489" s="29">
        <v>484</v>
      </c>
      <c r="B489" s="29"/>
      <c r="C489" s="77"/>
      <c r="D489" s="71"/>
      <c r="E489" s="29"/>
      <c r="F489" s="38"/>
    </row>
    <row r="490" spans="1:6" x14ac:dyDescent="0.2">
      <c r="A490" s="29">
        <v>485</v>
      </c>
      <c r="B490" s="29"/>
      <c r="C490" s="77"/>
      <c r="D490" s="71"/>
      <c r="E490" s="29"/>
      <c r="F490" s="38"/>
    </row>
    <row r="491" spans="1:6" x14ac:dyDescent="0.2">
      <c r="A491" s="29">
        <v>486</v>
      </c>
      <c r="B491" s="29"/>
      <c r="C491" s="77"/>
      <c r="D491" s="71"/>
      <c r="E491" s="29"/>
      <c r="F491" s="38"/>
    </row>
    <row r="492" spans="1:6" x14ac:dyDescent="0.2">
      <c r="A492" s="29">
        <v>487</v>
      </c>
      <c r="B492" s="29"/>
      <c r="C492" s="77"/>
      <c r="D492" s="71"/>
      <c r="E492" s="29"/>
      <c r="F492" s="38"/>
    </row>
    <row r="493" spans="1:6" x14ac:dyDescent="0.2">
      <c r="A493" s="29">
        <v>488</v>
      </c>
      <c r="B493" s="29"/>
      <c r="C493" s="77"/>
      <c r="D493" s="71"/>
      <c r="E493" s="29"/>
      <c r="F493" s="38"/>
    </row>
    <row r="494" spans="1:6" x14ac:dyDescent="0.2">
      <c r="A494" s="29">
        <v>489</v>
      </c>
      <c r="B494" s="29"/>
      <c r="C494" s="77"/>
      <c r="D494" s="71"/>
      <c r="E494" s="29"/>
      <c r="F494" s="38"/>
    </row>
    <row r="495" spans="1:6" x14ac:dyDescent="0.2">
      <c r="A495" s="29">
        <v>490</v>
      </c>
      <c r="B495" s="29"/>
      <c r="C495" s="77"/>
      <c r="D495" s="71"/>
      <c r="E495" s="29"/>
      <c r="F495" s="38"/>
    </row>
    <row r="496" spans="1:6" x14ac:dyDescent="0.2">
      <c r="A496" s="29">
        <v>491</v>
      </c>
      <c r="B496" s="29"/>
      <c r="C496" s="77"/>
      <c r="D496" s="71"/>
      <c r="E496" s="29"/>
      <c r="F496" s="38"/>
    </row>
    <row r="497" spans="1:6" x14ac:dyDescent="0.2">
      <c r="A497" s="29">
        <v>492</v>
      </c>
      <c r="B497" s="29"/>
      <c r="C497" s="77"/>
      <c r="D497" s="71"/>
      <c r="E497" s="29"/>
      <c r="F497" s="38"/>
    </row>
    <row r="498" spans="1:6" x14ac:dyDescent="0.2">
      <c r="A498" s="29">
        <v>493</v>
      </c>
      <c r="B498" s="29"/>
      <c r="C498" s="77"/>
      <c r="D498" s="71"/>
      <c r="E498" s="29"/>
      <c r="F498" s="38"/>
    </row>
    <row r="499" spans="1:6" x14ac:dyDescent="0.2">
      <c r="A499" s="29">
        <v>494</v>
      </c>
      <c r="B499" s="29"/>
      <c r="C499" s="77"/>
      <c r="D499" s="71"/>
      <c r="E499" s="29"/>
      <c r="F499" s="38"/>
    </row>
    <row r="500" spans="1:6" x14ac:dyDescent="0.2">
      <c r="A500" s="29">
        <v>495</v>
      </c>
      <c r="B500" s="29"/>
      <c r="C500" s="77"/>
      <c r="D500" s="71"/>
      <c r="E500" s="29"/>
      <c r="F500" s="38"/>
    </row>
    <row r="501" spans="1:6" x14ac:dyDescent="0.2">
      <c r="A501" s="29">
        <v>496</v>
      </c>
      <c r="B501" s="29"/>
      <c r="C501" s="77"/>
      <c r="D501" s="71"/>
      <c r="E501" s="29"/>
      <c r="F501" s="38"/>
    </row>
    <row r="502" spans="1:6" x14ac:dyDescent="0.2">
      <c r="A502" s="29">
        <v>497</v>
      </c>
      <c r="B502" s="29"/>
      <c r="C502" s="77"/>
      <c r="D502" s="71"/>
      <c r="E502" s="29"/>
      <c r="F502" s="38"/>
    </row>
    <row r="503" spans="1:6" x14ac:dyDescent="0.2">
      <c r="A503" s="29">
        <v>498</v>
      </c>
      <c r="B503" s="29"/>
      <c r="C503" s="77"/>
      <c r="D503" s="71"/>
      <c r="E503" s="29"/>
      <c r="F503" s="38"/>
    </row>
    <row r="504" spans="1:6" x14ac:dyDescent="0.2">
      <c r="A504" s="29">
        <v>499</v>
      </c>
      <c r="B504" s="29"/>
      <c r="C504" s="77"/>
      <c r="D504" s="71"/>
      <c r="E504" s="29"/>
      <c r="F504" s="38"/>
    </row>
    <row r="505" spans="1:6" x14ac:dyDescent="0.2">
      <c r="A505" s="29">
        <v>500</v>
      </c>
      <c r="B505" s="29"/>
      <c r="C505" s="77"/>
      <c r="D505" s="71"/>
      <c r="E505" s="29"/>
      <c r="F505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42:C505 C6:C40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42:F505 F6:F40" xr:uid="{00000000-0002-0000-0000-000001000000}">
      <formula1>-999999999999</formula1>
      <formula2>999999999999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72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B6:B40 B42:B505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beneficjenta'!$B$47</xm:f>
          </x14:formula1>
          <xm:sqref>D42:D505 D38:D40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beneficjenta'!$B$48</xm:f>
          </x14:formula1>
          <xm:sqref>E42:E505 E38:E40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Budżet!C16</f>
        <v>176800</v>
      </c>
      <c r="G1" s="35"/>
    </row>
    <row r="2" spans="1:8" x14ac:dyDescent="0.2">
      <c r="A2" s="6" t="s">
        <v>2</v>
      </c>
      <c r="D2" s="2" t="s">
        <v>55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E15" sqref="E15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99000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17493.7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57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38.25" x14ac:dyDescent="0.2">
      <c r="A6" s="29">
        <v>1</v>
      </c>
      <c r="B6" s="29" t="s">
        <v>133</v>
      </c>
      <c r="C6" s="78">
        <v>44925</v>
      </c>
      <c r="D6" s="71" t="s">
        <v>134</v>
      </c>
      <c r="E6" s="71" t="s">
        <v>135</v>
      </c>
      <c r="F6" s="39">
        <v>14993.7</v>
      </c>
      <c r="G6" s="36"/>
      <c r="H6"/>
    </row>
    <row r="7" spans="1:8" ht="38.25" x14ac:dyDescent="0.2">
      <c r="A7" s="29">
        <v>2</v>
      </c>
      <c r="B7" s="29" t="s">
        <v>140</v>
      </c>
      <c r="C7" s="78">
        <v>44916</v>
      </c>
      <c r="D7" s="71" t="s">
        <v>141</v>
      </c>
      <c r="E7" s="71" t="s">
        <v>142</v>
      </c>
      <c r="F7" s="39">
        <v>2500</v>
      </c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 B8:B505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 E8:E505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 D8:D505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D11" sqref="D11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24645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1826.83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29">
        <v>1</v>
      </c>
      <c r="B6" s="29" t="s">
        <v>143</v>
      </c>
      <c r="C6" s="78">
        <v>44911</v>
      </c>
      <c r="D6" s="71" t="s">
        <v>144</v>
      </c>
      <c r="E6" s="71" t="s">
        <v>145</v>
      </c>
      <c r="F6" s="39">
        <v>940.68</v>
      </c>
      <c r="G6" s="36"/>
      <c r="H6"/>
    </row>
    <row r="7" spans="1:8" ht="25.5" x14ac:dyDescent="0.2">
      <c r="A7" s="29">
        <v>2</v>
      </c>
      <c r="B7" s="29" t="s">
        <v>143</v>
      </c>
      <c r="C7" s="77">
        <v>44915</v>
      </c>
      <c r="D7" s="71" t="s">
        <v>144</v>
      </c>
      <c r="E7" s="29" t="s">
        <v>146</v>
      </c>
      <c r="F7" s="39">
        <v>759.32</v>
      </c>
      <c r="G7" s="36"/>
      <c r="H7"/>
    </row>
    <row r="8" spans="1:8" x14ac:dyDescent="0.2">
      <c r="A8" s="29">
        <v>3</v>
      </c>
      <c r="B8" s="29" t="s">
        <v>147</v>
      </c>
      <c r="C8" s="77">
        <v>44907</v>
      </c>
      <c r="D8" s="71" t="s">
        <v>148</v>
      </c>
      <c r="E8" s="29" t="s">
        <v>149</v>
      </c>
      <c r="F8" s="39">
        <v>83.79</v>
      </c>
      <c r="G8" s="36"/>
      <c r="H8"/>
    </row>
    <row r="9" spans="1:8" x14ac:dyDescent="0.2">
      <c r="A9" s="29">
        <v>4</v>
      </c>
      <c r="B9" s="29" t="s">
        <v>147</v>
      </c>
      <c r="C9" s="77">
        <v>44924</v>
      </c>
      <c r="D9" s="71" t="s">
        <v>148</v>
      </c>
      <c r="E9" s="29" t="s">
        <v>150</v>
      </c>
      <c r="F9" s="38">
        <v>43.04</v>
      </c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B10:B505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E10:E505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D10:D505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6000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0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workbookViewId="0">
      <selection activeCell="D9" sqref="D9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100"/>
      <c r="D1" s="3"/>
    </row>
    <row r="2" spans="1:5" x14ac:dyDescent="0.2">
      <c r="A2" s="6" t="s">
        <v>8</v>
      </c>
      <c r="B2" s="45" t="s">
        <v>23</v>
      </c>
      <c r="C2" s="100"/>
      <c r="D2" s="3"/>
    </row>
    <row r="3" spans="1:5" ht="12.75" customHeight="1" x14ac:dyDescent="0.2">
      <c r="B3" s="23" t="s">
        <v>15</v>
      </c>
      <c r="C3" s="101">
        <f>Budżet!C23</f>
        <v>250259</v>
      </c>
      <c r="D3" s="3"/>
      <c r="E3" s="10"/>
    </row>
    <row r="4" spans="1:5" ht="12.75" customHeight="1" x14ac:dyDescent="0.2">
      <c r="B4" s="19" t="s">
        <v>19</v>
      </c>
      <c r="C4" s="101">
        <f>SUM(C7:C468)</f>
        <v>7955.02</v>
      </c>
      <c r="D4" s="3"/>
      <c r="E4" s="10"/>
    </row>
    <row r="5" spans="1:5" ht="26.25" customHeight="1" x14ac:dyDescent="0.2">
      <c r="A5" s="4" t="s">
        <v>16</v>
      </c>
      <c r="B5" s="81" t="s">
        <v>95</v>
      </c>
      <c r="C5" s="102" t="s">
        <v>61</v>
      </c>
      <c r="D5"/>
      <c r="E5"/>
    </row>
    <row r="6" spans="1:5" x14ac:dyDescent="0.2">
      <c r="C6" s="103"/>
      <c r="D6"/>
      <c r="E6"/>
    </row>
    <row r="7" spans="1:5" x14ac:dyDescent="0.2">
      <c r="A7" s="29">
        <v>1</v>
      </c>
      <c r="B7" s="73" t="s">
        <v>136</v>
      </c>
      <c r="C7" s="38">
        <v>6279.37</v>
      </c>
      <c r="D7"/>
      <c r="E7"/>
    </row>
    <row r="8" spans="1:5" x14ac:dyDescent="0.2">
      <c r="A8" s="29">
        <v>2</v>
      </c>
      <c r="B8" s="73" t="s">
        <v>137</v>
      </c>
      <c r="C8" s="38">
        <v>1675.65</v>
      </c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zoomScaleNormal="100" zoomScaleSheetLayoutView="100" workbookViewId="0">
      <selection activeCell="A36" sqref="A36:F41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7" t="s">
        <v>71</v>
      </c>
      <c r="B1" s="118"/>
      <c r="C1" s="119"/>
      <c r="D1" s="125" t="s">
        <v>113</v>
      </c>
      <c r="E1" s="125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17" t="s">
        <v>30</v>
      </c>
      <c r="B2" s="118"/>
      <c r="C2" s="119"/>
      <c r="D2" s="125" t="s">
        <v>114</v>
      </c>
      <c r="E2" s="125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17" t="s">
        <v>91</v>
      </c>
      <c r="B3" s="118"/>
      <c r="C3" s="119"/>
      <c r="D3" s="126" t="s">
        <v>87</v>
      </c>
      <c r="E3" s="126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17" t="s">
        <v>90</v>
      </c>
      <c r="B4" s="118"/>
      <c r="C4" s="119"/>
      <c r="D4" s="125" t="s">
        <v>115</v>
      </c>
      <c r="E4" s="125"/>
      <c r="F4" s="21"/>
      <c r="G4" s="27" t="s">
        <v>88</v>
      </c>
      <c r="H4" s="27"/>
      <c r="J4" s="13"/>
      <c r="K4" s="13"/>
    </row>
    <row r="5" spans="1:11" ht="29.25" customHeight="1" x14ac:dyDescent="0.25">
      <c r="A5" s="122" t="s">
        <v>79</v>
      </c>
      <c r="B5" s="123"/>
      <c r="C5" s="124"/>
      <c r="D5" s="120" t="s">
        <v>80</v>
      </c>
      <c r="E5" s="121"/>
      <c r="F5" s="21"/>
      <c r="J5" s="13"/>
      <c r="K5" s="13"/>
    </row>
    <row r="6" spans="1:11" ht="15" x14ac:dyDescent="0.25">
      <c r="A6" s="117" t="s">
        <v>50</v>
      </c>
      <c r="B6" s="118"/>
      <c r="C6" s="119"/>
      <c r="D6" s="65">
        <v>44835</v>
      </c>
      <c r="E6" s="65">
        <v>44926</v>
      </c>
      <c r="F6" s="21"/>
      <c r="J6" s="13"/>
      <c r="K6" s="13"/>
    </row>
    <row r="7" spans="1:11" ht="15" customHeight="1" x14ac:dyDescent="0.25">
      <c r="A7" s="84" t="s">
        <v>72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14" t="s">
        <v>70</v>
      </c>
      <c r="B8" s="115"/>
      <c r="C8" s="116"/>
      <c r="D8" s="112">
        <v>0.75</v>
      </c>
      <c r="E8" s="113"/>
      <c r="F8" s="40"/>
      <c r="J8" s="9"/>
      <c r="K8" s="9"/>
    </row>
    <row r="9" spans="1:11" ht="15" x14ac:dyDescent="0.25">
      <c r="A9" s="117" t="s">
        <v>49</v>
      </c>
      <c r="B9" s="118"/>
      <c r="C9" s="119"/>
      <c r="D9" s="112">
        <v>0.25</v>
      </c>
      <c r="E9" s="113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1251295</v>
      </c>
      <c r="E13" s="82">
        <f>SUM(E14:E22)</f>
        <v>39775.129999999997</v>
      </c>
    </row>
    <row r="14" spans="1:11" x14ac:dyDescent="0.2">
      <c r="A14" s="14" t="s">
        <v>0</v>
      </c>
      <c r="B14" s="7" t="s">
        <v>14</v>
      </c>
      <c r="C14" s="28">
        <v>944850</v>
      </c>
      <c r="E14" s="83">
        <f>A!F2</f>
        <v>20454.599999999999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176800</v>
      </c>
      <c r="E16" s="83">
        <f>'C'!F2</f>
        <v>0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99000</v>
      </c>
      <c r="E17" s="83">
        <f>D!F2</f>
        <v>17493.7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24645</v>
      </c>
      <c r="E18" s="83">
        <f>E!F2</f>
        <v>1826.83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6000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0</v>
      </c>
      <c r="E22" s="83">
        <f>I!F2</f>
        <v>0</v>
      </c>
      <c r="F22" s="62"/>
    </row>
    <row r="23" spans="1:7" x14ac:dyDescent="0.2">
      <c r="A23" s="14" t="s">
        <v>8</v>
      </c>
      <c r="B23" s="7" t="s">
        <v>23</v>
      </c>
      <c r="C23" s="28">
        <v>250259</v>
      </c>
      <c r="D23" s="43"/>
      <c r="E23" s="83">
        <f>J!C4</f>
        <v>7955.02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1501554</v>
      </c>
      <c r="E24" s="82">
        <f>E23+E13</f>
        <v>47730.15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0</v>
      </c>
      <c r="D30" s="47"/>
      <c r="E30" s="98">
        <v>0</v>
      </c>
      <c r="F30" s="55"/>
    </row>
    <row r="31" spans="1:7" x14ac:dyDescent="0.2">
      <c r="A31" s="14" t="s">
        <v>9</v>
      </c>
      <c r="B31" s="37" t="s">
        <v>45</v>
      </c>
      <c r="C31" s="46">
        <v>1126165.5</v>
      </c>
      <c r="D31" s="47"/>
      <c r="E31" s="48">
        <f>E24*D8</f>
        <v>35797.61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375388.5</v>
      </c>
      <c r="D32" s="47"/>
      <c r="E32" s="98">
        <f>E24*D9</f>
        <v>11932.54</v>
      </c>
      <c r="F32" s="55"/>
    </row>
    <row r="33" spans="1:8" ht="13.5" thickBot="1" x14ac:dyDescent="0.25">
      <c r="A33" s="92"/>
      <c r="B33" s="93" t="s">
        <v>29</v>
      </c>
      <c r="C33" s="94">
        <f>SUM(C27:C32)</f>
        <v>1501554</v>
      </c>
      <c r="D33" s="47"/>
      <c r="E33" s="95">
        <f>SUM(E28:E32)</f>
        <v>47730.15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82</v>
      </c>
      <c r="C35" s="69" t="s">
        <v>89</v>
      </c>
      <c r="F35" s="31"/>
      <c r="G35" s="32"/>
      <c r="H35" s="33"/>
    </row>
    <row r="36" spans="1:8" ht="64.5" customHeight="1" x14ac:dyDescent="0.2">
      <c r="A36" s="110" t="s">
        <v>96</v>
      </c>
      <c r="B36" s="111"/>
      <c r="C36" s="111"/>
      <c r="D36" s="111"/>
      <c r="E36" s="111"/>
      <c r="F36" s="111"/>
    </row>
    <row r="37" spans="1:8" x14ac:dyDescent="0.2">
      <c r="A37" s="111"/>
      <c r="B37" s="111"/>
      <c r="C37" s="111"/>
      <c r="D37" s="111"/>
      <c r="E37" s="111"/>
      <c r="F37" s="111"/>
    </row>
    <row r="38" spans="1:8" x14ac:dyDescent="0.2">
      <c r="A38" s="111"/>
      <c r="B38" s="111"/>
      <c r="C38" s="111"/>
      <c r="D38" s="111"/>
      <c r="E38" s="111"/>
      <c r="F38" s="111"/>
    </row>
    <row r="39" spans="1:8" x14ac:dyDescent="0.2">
      <c r="A39" s="111"/>
      <c r="B39" s="111"/>
      <c r="C39" s="111"/>
      <c r="D39" s="111"/>
      <c r="E39" s="111"/>
      <c r="F39" s="111"/>
    </row>
    <row r="40" spans="1:8" x14ac:dyDescent="0.2">
      <c r="A40" s="111"/>
      <c r="B40" s="111"/>
      <c r="C40" s="111"/>
      <c r="D40" s="111"/>
      <c r="E40" s="111"/>
      <c r="F40" s="111"/>
    </row>
    <row r="41" spans="1:8" ht="20.25" customHeight="1" x14ac:dyDescent="0.2">
      <c r="A41" s="111"/>
      <c r="B41" s="111"/>
      <c r="C41" s="111"/>
      <c r="D41" s="111"/>
      <c r="E41" s="111"/>
      <c r="F41" s="111"/>
    </row>
  </sheetData>
  <sheetProtection algorithmName="SHA-512" hashValue="n3+NUjaW3SdIjfzJT3oPUbxqrIYTqxBCmx/n31ddpKeBdg1Fqs4sZe6mGhf6TfCHmuqxiBwWM0BKJAgJlhzmlA==" saltValue="u+ZT4EGp5jiRC7VQeabkCA==" spinCount="100000" sheet="1" objects="1" scenarios="1" sort="0" autoFilter="0"/>
  <mergeCells count="16"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  <mergeCell ref="A36:F41"/>
    <mergeCell ref="D8:E8"/>
    <mergeCell ref="A8:C8"/>
    <mergeCell ref="A9:C9"/>
    <mergeCell ref="D9:E9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73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topLeftCell="A4"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99</v>
      </c>
    </row>
    <row r="2" spans="1:1" x14ac:dyDescent="0.2">
      <c r="A2" s="56" t="s">
        <v>65</v>
      </c>
    </row>
    <row r="3" spans="1:1" x14ac:dyDescent="0.2">
      <c r="A3" s="56" t="s">
        <v>58</v>
      </c>
    </row>
    <row r="4" spans="1:1" x14ac:dyDescent="0.2">
      <c r="A4" s="56" t="s">
        <v>59</v>
      </c>
    </row>
    <row r="5" spans="1:1" x14ac:dyDescent="0.2">
      <c r="A5" s="67" t="s">
        <v>83</v>
      </c>
    </row>
    <row r="6" spans="1:1" x14ac:dyDescent="0.2">
      <c r="A6" s="57" t="s">
        <v>52</v>
      </c>
    </row>
    <row r="7" spans="1:1" x14ac:dyDescent="0.2">
      <c r="A7" s="56" t="s">
        <v>66</v>
      </c>
    </row>
    <row r="8" spans="1:1" x14ac:dyDescent="0.2">
      <c r="A8" s="56" t="s">
        <v>67</v>
      </c>
    </row>
    <row r="9" spans="1:1" x14ac:dyDescent="0.2">
      <c r="A9" s="57" t="s">
        <v>68</v>
      </c>
    </row>
    <row r="10" spans="1:1" x14ac:dyDescent="0.2">
      <c r="A10" s="56" t="s">
        <v>60</v>
      </c>
    </row>
    <row r="11" spans="1:1" x14ac:dyDescent="0.2">
      <c r="A11" s="67" t="s">
        <v>101</v>
      </c>
    </row>
    <row r="12" spans="1:1" x14ac:dyDescent="0.2">
      <c r="A12" s="67" t="s">
        <v>102</v>
      </c>
    </row>
    <row r="13" spans="1:1" x14ac:dyDescent="0.2">
      <c r="A13" s="67" t="s">
        <v>103</v>
      </c>
    </row>
    <row r="14" spans="1:1" x14ac:dyDescent="0.2">
      <c r="A14" s="67" t="s">
        <v>104</v>
      </c>
    </row>
    <row r="15" spans="1:1" x14ac:dyDescent="0.2">
      <c r="A15" s="67" t="s">
        <v>105</v>
      </c>
    </row>
    <row r="16" spans="1:1" x14ac:dyDescent="0.2">
      <c r="A16" s="67" t="s">
        <v>106</v>
      </c>
    </row>
    <row r="17" spans="1:6" x14ac:dyDescent="0.2">
      <c r="A17" s="67" t="s">
        <v>107</v>
      </c>
    </row>
    <row r="18" spans="1:6" x14ac:dyDescent="0.2">
      <c r="A18" s="67" t="s">
        <v>108</v>
      </c>
    </row>
    <row r="19" spans="1:6" x14ac:dyDescent="0.2">
      <c r="A19" s="67" t="s">
        <v>109</v>
      </c>
    </row>
    <row r="20" spans="1:6" x14ac:dyDescent="0.2">
      <c r="A20" s="104" t="s">
        <v>97</v>
      </c>
    </row>
    <row r="21" spans="1:6" x14ac:dyDescent="0.2">
      <c r="A21" s="68" t="s">
        <v>98</v>
      </c>
    </row>
    <row r="22" spans="1:6" x14ac:dyDescent="0.2">
      <c r="A22" s="56" t="s">
        <v>69</v>
      </c>
    </row>
    <row r="23" spans="1:6" x14ac:dyDescent="0.2">
      <c r="A23" s="53" t="s">
        <v>110</v>
      </c>
    </row>
    <row r="24" spans="1:6" x14ac:dyDescent="0.2">
      <c r="A24" s="56" t="s">
        <v>62</v>
      </c>
    </row>
    <row r="25" spans="1:6" x14ac:dyDescent="0.2">
      <c r="A25" s="53" t="s">
        <v>63</v>
      </c>
    </row>
    <row r="26" spans="1:6" x14ac:dyDescent="0.2">
      <c r="A26" s="68" t="s">
        <v>84</v>
      </c>
    </row>
    <row r="27" spans="1:6" x14ac:dyDescent="0.2">
      <c r="A27" s="56" t="s">
        <v>64</v>
      </c>
    </row>
    <row r="28" spans="1:6" x14ac:dyDescent="0.2">
      <c r="A28" s="56" t="s">
        <v>73</v>
      </c>
    </row>
    <row r="29" spans="1:6" x14ac:dyDescent="0.2">
      <c r="A29" s="68" t="s">
        <v>112</v>
      </c>
    </row>
    <row r="30" spans="1:6" x14ac:dyDescent="0.2">
      <c r="A30" s="53" t="s">
        <v>111</v>
      </c>
    </row>
    <row r="31" spans="1:6" ht="13.5" customHeight="1" x14ac:dyDescent="0.2">
      <c r="A31" s="68" t="s">
        <v>100</v>
      </c>
    </row>
    <row r="32" spans="1:6" ht="63.75" x14ac:dyDescent="0.2">
      <c r="A32" s="60" t="s">
        <v>74</v>
      </c>
      <c r="B32" s="60"/>
      <c r="C32" s="60"/>
      <c r="D32" s="60"/>
      <c r="E32" s="60"/>
      <c r="F32" s="60"/>
    </row>
    <row r="33" spans="1:6" ht="38.25" x14ac:dyDescent="0.2">
      <c r="A33" s="60" t="s">
        <v>75</v>
      </c>
      <c r="B33" s="60"/>
      <c r="C33" s="60"/>
      <c r="D33" s="60"/>
      <c r="E33" s="60"/>
      <c r="F33" s="60"/>
    </row>
    <row r="34" spans="1:6" x14ac:dyDescent="0.2">
      <c r="A34" s="60" t="s">
        <v>85</v>
      </c>
      <c r="B34" s="60"/>
      <c r="C34" s="60"/>
      <c r="D34" s="60"/>
      <c r="E34" s="60"/>
      <c r="F34" s="60"/>
    </row>
    <row r="35" spans="1:6" x14ac:dyDescent="0.2">
      <c r="A35" s="60"/>
      <c r="B35" s="60"/>
      <c r="C35" s="60"/>
      <c r="D35" s="60"/>
      <c r="E35" s="60"/>
      <c r="F35" s="60"/>
    </row>
    <row r="36" spans="1:6" x14ac:dyDescent="0.2">
      <c r="A36" s="60"/>
      <c r="B36" s="60"/>
      <c r="C36" s="60"/>
      <c r="D36" s="60"/>
      <c r="E36" s="60"/>
      <c r="F36" s="60"/>
    </row>
    <row r="37" spans="1:6" x14ac:dyDescent="0.2">
      <c r="A37" s="60"/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1"/>
      <c r="B41" s="60"/>
      <c r="C41" s="60"/>
      <c r="D41" s="60"/>
      <c r="E41" s="60"/>
      <c r="F41" s="60"/>
    </row>
    <row r="47" spans="1:6" x14ac:dyDescent="0.2">
      <c r="A47" s="68" t="s">
        <v>92</v>
      </c>
      <c r="B47" s="80">
        <v>512</v>
      </c>
    </row>
    <row r="48" spans="1:6" x14ac:dyDescent="0.2">
      <c r="A48" s="68" t="s">
        <v>93</v>
      </c>
      <c r="B48" s="80">
        <v>100</v>
      </c>
    </row>
    <row r="49" spans="1:2" x14ac:dyDescent="0.2">
      <c r="A49" s="68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2023-01-16T09:11:09Z</cp:lastPrinted>
  <dcterms:created xsi:type="dcterms:W3CDTF">2000-09-29T07:27:06Z</dcterms:created>
  <dcterms:modified xsi:type="dcterms:W3CDTF">2026-10-24T10:43:56Z</dcterms:modified>
</cp:coreProperties>
</file>