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xr:revisionPtr revIDLastSave="0" documentId="13_ncr:1_{3C7A098D-76E9-48EE-9267-BA4512E608D3}" xr6:coauthVersionLast="47" xr6:coauthVersionMax="47" xr10:uidLastSave="{00000000-0000-0000-0000-000000000000}"/>
  <bookViews>
    <workbookView xWindow="-120" yWindow="-120" windowWidth="29040" windowHeight="17520" tabRatio="811" activeTab="10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A!$A$1:$H$461</definedName>
    <definedName name="_xlnm.Print_Area" localSheetId="0">A!$A$1:$G$67</definedName>
    <definedName name="_xlnm.Print_Area" localSheetId="10">Budżet!$A$1:$G$44</definedName>
  </definedNames>
  <calcPr calcId="191029" fullPrecision="0"/>
</workbook>
</file>

<file path=xl/calcChain.xml><?xml version="1.0" encoding="utf-8"?>
<calcChain xmlns="http://schemas.openxmlformats.org/spreadsheetml/2006/main">
  <c r="F1" i="2" l="1"/>
  <c r="C13" i="15" l="1"/>
  <c r="C24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E13" i="15" l="1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<sst xmlns="http://schemas.openxmlformats.org/spreadsheetml/2006/main" count="434" uniqueCount="179">
  <si>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</si>
  <si>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</si>
  <si>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</si>
  <si>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</si>
  <si>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</si>
  <si>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</si>
  <si>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</si>
  <si>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</si>
  <si>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</si>
  <si>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</si>
  <si>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</si>
  <si>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</si>
  <si>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</si>
  <si>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</si>
  <si>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</si>
  <si>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</si>
  <si>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</si>
  <si>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</si>
  <si>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</si>
  <si>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</si>
  <si>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</si>
  <si>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</si>
  <si>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</si>
  <si>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</si>
  <si>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</si>
  <si>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</si>
  <si>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</si>
  <si>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</si>
  <si>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</si>
  <si>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</si>
  <si>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</si>
  <si>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</si>
  <si>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</si>
  <si>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</si>
  <si>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</si>
  <si>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</si>
  <si>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</si>
  <si>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</si>
  <si>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</si>
  <si>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</si>
  <si>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</si>
  <si>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</si>
  <si>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</si>
  <si>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</si>
  <si>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</si>
  <si>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</si>
  <si>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</si>
  <si>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</si>
  <si>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</si>
  <si>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</si>
  <si>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</si>
  <si>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</si>
  <si>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</si>
  <si>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</si>
  <si>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</si>
  <si>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</si>
  <si>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</si>
  <si>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</si>
  <si>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</si>
  <si>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</si>
  <si>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</si>
  <si>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</si>
  <si>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</si>
  <si>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</si>
  <si>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</si>
  <si>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</si>
  <si>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</si>
  <si>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</si>
  <si>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</si>
  <si>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</si>
  <si>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</si>
  <si>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</si>
  <si>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</si>
  <si>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</si>
  <si>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</si>
  <si>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</si>
  <si>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</si>
  <si>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</si>
  <si>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</si>
  <si>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</si>
  <si>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</si>
  <si>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</si>
  <si>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</si>
  <si>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</si>
  <si>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</si>
  <si>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</si>
  <si>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</si>
  <si>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</si>
  <si>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</si>
  <si>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</si>
  <si>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</si>
  <si>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</si>
  <si>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</si>
  <si>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</si>
  <si>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</si>
  <si>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</si>
  <si>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</si>
  <si>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</si>
  <si>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</si>
  <si>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</si>
  <si>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</si>
  <si>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</si>
  <si>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</si>
  <si>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</si>
  <si>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</si>
  <si>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</si>
  <si>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</si>
  <si>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</si>
  <si>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</si>
  <si>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</si>
  <si>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</si>
  <si>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</si>
  <si>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</si>
  <si>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</si>
  <si>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>Lista płac 1190/2019-11 netto do wyplaty</t>
  </si>
  <si>
    <t>Lista płac 1190/2019-11 Skł. społeczne pracownika</t>
  </si>
  <si>
    <t>Lista płac 1190/2019-11 Skł. społeczne pracodawcy</t>
  </si>
  <si>
    <t>Lista płac 1190/2019-11 Fundusz Pracy</t>
  </si>
  <si>
    <t>Lista płac 1190/2019-11 Składka zdrowotna</t>
  </si>
  <si>
    <t>Lista płac 1190/2019-11 Podatek dochodowy</t>
  </si>
  <si>
    <t>Lista płac 1190/2019-11 Potrącenia dobrowolne</t>
  </si>
  <si>
    <t>Lista płac 1250/2019-12 netto do wyplaty</t>
  </si>
  <si>
    <t>Lista płac 1250/2019-12 Skł. społeczne pracownika</t>
  </si>
  <si>
    <t>Lista płac 1250/2019-12 Skł. społeczne pracodawcy</t>
  </si>
  <si>
    <t>Lista płac 1250/2019-12 Fundusz Pracy</t>
  </si>
  <si>
    <t>Lista płac 1250/2019-12 Składka zdrowotna</t>
  </si>
  <si>
    <t>Lista płac 1250/2019-12 Podatek dochodowy</t>
  </si>
  <si>
    <t>Lista płac 1336/2019-12 netto do wyplaty</t>
  </si>
  <si>
    <t>Lista płac 1336/2019-12 Skł. społeczne pracownika</t>
  </si>
  <si>
    <t>Lista płac 1336/2019-12 Skł. społeczne pracodawcy</t>
  </si>
  <si>
    <t>Lista płac 1336/2019-12 Fundusz Pracy</t>
  </si>
  <si>
    <t>Lista płac 1336/2019-12 Składka zdrowotna</t>
  </si>
  <si>
    <t>Lista płac 1336/2019-12 Podatek dochodowy</t>
  </si>
  <si>
    <t>Lista płac 1316/2019-12 netto do wyplaty</t>
  </si>
  <si>
    <t>Lista płac 1316/2019-12 Skł. społeczne pracownika</t>
  </si>
  <si>
    <t>Lista płac 1316/2019-12 Skł. społeczne pracodawcy</t>
  </si>
  <si>
    <t>Lista płac 1316/2019-12 Fundusz Pracy</t>
  </si>
  <si>
    <t>Lista płac 1316/2019-12 Składka zdrowotna</t>
  </si>
  <si>
    <t>Lista płac 1316/2019-12 Podatek dochodowy</t>
  </si>
  <si>
    <t>Lista płac 1316/2019-12 Potrącenia dobrowolne</t>
  </si>
  <si>
    <t>C10</t>
  </si>
  <si>
    <t>C11</t>
  </si>
  <si>
    <t xml:space="preserve">F-ra VAT FS-1724/19/H/10 </t>
  </si>
  <si>
    <t>C21</t>
  </si>
  <si>
    <t>F-ra nr F/004098/19/SP</t>
  </si>
  <si>
    <t>C3</t>
  </si>
  <si>
    <t>F-ra nr 125/11/2019</t>
  </si>
  <si>
    <t>C9</t>
  </si>
  <si>
    <t>F-ra 02317/01/2019</t>
  </si>
  <si>
    <t>C14</t>
  </si>
  <si>
    <t>F-ra VAT 2763/T/2019</t>
  </si>
  <si>
    <t>C20</t>
  </si>
  <si>
    <t>F-ra VAT nr FA/26/2019</t>
  </si>
  <si>
    <t>Niszczarka dokumentów (10 szt.), "MIXED USE" 13 376,25x99,37%</t>
  </si>
  <si>
    <t>Akcesoria telefoniczne - telefon (2 szt.)</t>
  </si>
  <si>
    <t>Moduł do kącika dla dzieci (zestaw 1), "MIXED USE" 4 999,99x99,37%</t>
  </si>
  <si>
    <t>Mobilny Flipchart  (1 szt.)</t>
  </si>
  <si>
    <t>Wózek do akt (1 szt.)</t>
  </si>
  <si>
    <t>D1</t>
  </si>
  <si>
    <t>F-ra 5/12/2019</t>
  </si>
  <si>
    <t>Opracowanie dokumentacji projektowej, "MIXED USE" 12 054x99,37%</t>
  </si>
  <si>
    <t>A1</t>
  </si>
  <si>
    <t>A2</t>
  </si>
  <si>
    <t>PL/2019/FAMI/OG.10.5 (5/10-2019/OG-FAMI)</t>
  </si>
  <si>
    <r>
      <t xml:space="preserve">Agnieszka Boczkowska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</si>
  <si>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Segregatory duże (4 000 szt.) (zakup w ramach jednej faktury FS-1724/19/H/10;  f-ra na kwotę brutto 58 548 zł)</t>
  </si>
  <si>
    <t>Segregatory małe (4 000 szt.) (zakup w ramach jednej faktury FS-1724/19/H/10;  f-ra na kwotę brutto 58 548 zł - jeden przelew na ww. kwotę)</t>
  </si>
  <si>
    <t xml:space="preserve">Wynagrodzenie za  listopad 2019r. </t>
  </si>
  <si>
    <t>Wynagrodzenie za  listopad 2019r.</t>
  </si>
  <si>
    <t xml:space="preserve">Wynagrodzenie za listopad 2019r. </t>
  </si>
  <si>
    <t xml:space="preserve">Dodatek zadaniowy - szkolenie </t>
  </si>
  <si>
    <t>Dodatek zadaniowy - szkolenie</t>
  </si>
  <si>
    <t xml:space="preserve">Dodatek zadaniowy - szkolenia  </t>
  </si>
  <si>
    <t xml:space="preserve">Dodatek zadaniowy - szkolenia   </t>
  </si>
  <si>
    <t xml:space="preserve">Dodatek zadaniowy - szkolenia </t>
  </si>
  <si>
    <t xml:space="preserve">Wynagrodzenie za  grudzień 2019r. </t>
  </si>
  <si>
    <t>Wynagrodzenie za  grudzień 2019r.</t>
  </si>
  <si>
    <t xml:space="preserve">Wynagrodzenie za grudzień 2019r. </t>
  </si>
  <si>
    <t>Wynagrodzenie za grudzień 2019r.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</si>
</sst>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11" xfId="0" applyNumberFormat="1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" xfId="0" applyFont="1" applyBorder="1" applyAlignment="1">
      <alignment wrapText="1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9" fontId="0" fillId="0" borderId="0" xfId="0" applyNumberFormat="1"/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M497"/>
  <sheetViews>
    <sheetView showGridLines="0" zoomScaleNormal="100" workbookViewId="0">
      <pane ySplit="4" topLeftCell="A50" activePane="bottomLeft" state="frozen"/>
      <selection activeCell="C13" sqref="C13"/>
      <selection pane="bottomLeft" activeCell="D67" sqref="D67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32.28515625" style="70" customWidth="1"/>
    <col min="5" max="5" width="23.85546875" customWidth="1"/>
    <col min="6" max="6" width="14" customWidth="1"/>
    <col min="7" max="7" width="10.140625" style="12" bestFit="1" customWidth="1"/>
    <col min="8" max="8" width="14" style="11" customWidth="1"/>
    <col min="13" max="13" width="12.42578125" customWidth="1"/>
  </cols>
  <sheetData>
    <row r="1" spans="1:12" x14ac:dyDescent="0.2">
      <c r="A1" s="5" t="s">
        <v>12</v>
      </c>
      <c r="D1" s="37" t="s">
        <v>13</v>
      </c>
      <c r="E1" s="23" t="s">
        <v>15</v>
      </c>
      <c r="F1" s="3">
        <f>Budżet!C14</f>
        <v>431535.44</v>
      </c>
      <c r="G1" s="35"/>
    </row>
    <row r="2" spans="1:12" x14ac:dyDescent="0.2">
      <c r="A2" s="6" t="s">
        <v>0</v>
      </c>
      <c r="D2" s="45" t="s">
        <v>14</v>
      </c>
      <c r="E2" s="19" t="s">
        <v>19</v>
      </c>
      <c r="F2" s="3">
        <f>SUM(F6:F460)</f>
        <v>19593.47</v>
      </c>
      <c r="G2" s="35"/>
    </row>
    <row r="3" spans="1:12" ht="12.75" customHeight="1" x14ac:dyDescent="0.2">
      <c r="E3" s="44"/>
      <c r="G3" s="35"/>
      <c r="H3" s="10"/>
    </row>
    <row r="4" spans="1:12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2" x14ac:dyDescent="0.2">
      <c r="G5" s="105"/>
      <c r="H5"/>
    </row>
    <row r="6" spans="1:12" ht="25.5" x14ac:dyDescent="0.2">
      <c r="A6" s="29">
        <v>1</v>
      </c>
      <c r="B6" s="99" t="s">
        <v>161</v>
      </c>
      <c r="C6" s="78">
        <v>43797</v>
      </c>
      <c r="D6" s="74" t="s">
        <v>167</v>
      </c>
      <c r="E6" s="74" t="s">
        <v>114</v>
      </c>
      <c r="F6" s="39">
        <v>1341.12</v>
      </c>
      <c r="G6" s="106"/>
      <c r="H6"/>
      <c r="I6" s="113"/>
    </row>
    <row r="7" spans="1:12" ht="25.5" x14ac:dyDescent="0.2">
      <c r="A7" s="29">
        <v>2</v>
      </c>
      <c r="B7" s="99" t="s">
        <v>161</v>
      </c>
      <c r="C7" s="78">
        <v>43798</v>
      </c>
      <c r="D7" s="74" t="s">
        <v>168</v>
      </c>
      <c r="E7" s="74" t="s">
        <v>115</v>
      </c>
      <c r="F7" s="39">
        <v>251.25</v>
      </c>
      <c r="G7" s="106"/>
      <c r="H7"/>
      <c r="I7" s="113"/>
    </row>
    <row r="8" spans="1:12" ht="29.25" customHeight="1" x14ac:dyDescent="0.2">
      <c r="A8" s="29">
        <v>3</v>
      </c>
      <c r="B8" s="29" t="s">
        <v>161</v>
      </c>
      <c r="C8" s="78">
        <v>43798</v>
      </c>
      <c r="D8" s="74" t="s">
        <v>167</v>
      </c>
      <c r="E8" s="74" t="s">
        <v>116</v>
      </c>
      <c r="F8" s="39">
        <v>315.02</v>
      </c>
      <c r="G8" s="106"/>
      <c r="H8"/>
      <c r="I8" s="113"/>
      <c r="J8" s="113"/>
    </row>
    <row r="9" spans="1:12" ht="26.25" customHeight="1" x14ac:dyDescent="0.2">
      <c r="A9" s="29">
        <v>4</v>
      </c>
      <c r="B9" s="29" t="s">
        <v>161</v>
      </c>
      <c r="C9" s="78">
        <v>43798</v>
      </c>
      <c r="D9" s="74" t="s">
        <v>167</v>
      </c>
      <c r="E9" s="74" t="s">
        <v>117</v>
      </c>
      <c r="F9" s="38">
        <v>44.9</v>
      </c>
      <c r="G9" s="107"/>
      <c r="H9"/>
      <c r="I9" s="113"/>
      <c r="J9" s="113"/>
    </row>
    <row r="10" spans="1:12" ht="25.5" x14ac:dyDescent="0.2">
      <c r="A10" s="29">
        <v>5</v>
      </c>
      <c r="B10" s="29" t="s">
        <v>161</v>
      </c>
      <c r="C10" s="78">
        <v>43798</v>
      </c>
      <c r="D10" s="74" t="s">
        <v>167</v>
      </c>
      <c r="E10" s="74" t="s">
        <v>118</v>
      </c>
      <c r="F10" s="38">
        <v>142.32</v>
      </c>
      <c r="G10" s="107"/>
      <c r="H10"/>
      <c r="I10" s="113"/>
      <c r="J10" s="79"/>
      <c r="K10" s="79"/>
      <c r="L10" s="79"/>
    </row>
    <row r="11" spans="1:12" ht="25.5" x14ac:dyDescent="0.2">
      <c r="A11" s="29">
        <v>6</v>
      </c>
      <c r="B11" s="29" t="s">
        <v>161</v>
      </c>
      <c r="C11" s="78">
        <v>43798</v>
      </c>
      <c r="D11" s="74" t="s">
        <v>167</v>
      </c>
      <c r="E11" s="74" t="s">
        <v>119</v>
      </c>
      <c r="F11" s="38">
        <v>51</v>
      </c>
      <c r="G11" s="107"/>
      <c r="H11"/>
      <c r="I11" s="113"/>
    </row>
    <row r="12" spans="1:12" ht="25.5" x14ac:dyDescent="0.2">
      <c r="A12" s="29">
        <v>7</v>
      </c>
      <c r="B12" s="29" t="s">
        <v>161</v>
      </c>
      <c r="C12" s="78">
        <v>43797</v>
      </c>
      <c r="D12" s="74" t="s">
        <v>167</v>
      </c>
      <c r="E12" s="74" t="s">
        <v>120</v>
      </c>
      <c r="F12" s="38">
        <v>46.9</v>
      </c>
      <c r="G12" s="107"/>
      <c r="H12"/>
      <c r="I12" s="113"/>
    </row>
    <row r="13" spans="1:12" ht="25.5" x14ac:dyDescent="0.2">
      <c r="A13" s="29">
        <v>8</v>
      </c>
      <c r="B13" s="29" t="s">
        <v>161</v>
      </c>
      <c r="C13" s="78">
        <v>43797</v>
      </c>
      <c r="D13" s="74" t="s">
        <v>169</v>
      </c>
      <c r="E13" s="74" t="s">
        <v>114</v>
      </c>
      <c r="F13" s="38">
        <v>1379.02</v>
      </c>
      <c r="G13" s="11"/>
      <c r="H13"/>
      <c r="J13" s="113"/>
    </row>
    <row r="14" spans="1:12" ht="25.5" x14ac:dyDescent="0.2">
      <c r="A14" s="29">
        <v>9</v>
      </c>
      <c r="B14" s="29" t="s">
        <v>161</v>
      </c>
      <c r="C14" s="78">
        <v>43798</v>
      </c>
      <c r="D14" s="74" t="s">
        <v>169</v>
      </c>
      <c r="E14" s="74" t="s">
        <v>115</v>
      </c>
      <c r="F14" s="38">
        <v>251.25</v>
      </c>
      <c r="G14" s="11"/>
      <c r="H14"/>
      <c r="J14" s="113"/>
    </row>
    <row r="15" spans="1:12" ht="26.25" customHeight="1" x14ac:dyDescent="0.2">
      <c r="A15" s="29">
        <v>10</v>
      </c>
      <c r="B15" s="29" t="s">
        <v>161</v>
      </c>
      <c r="C15" s="78">
        <v>43798</v>
      </c>
      <c r="D15" s="74" t="s">
        <v>169</v>
      </c>
      <c r="E15" s="74" t="s">
        <v>116</v>
      </c>
      <c r="F15" s="38">
        <v>315.02</v>
      </c>
      <c r="G15" s="11"/>
      <c r="H15"/>
      <c r="J15" s="113"/>
      <c r="K15" s="113"/>
    </row>
    <row r="16" spans="1:12" ht="25.5" x14ac:dyDescent="0.2">
      <c r="A16" s="29">
        <v>11</v>
      </c>
      <c r="B16" s="29" t="s">
        <v>161</v>
      </c>
      <c r="C16" s="78">
        <v>43798</v>
      </c>
      <c r="D16" s="74" t="s">
        <v>169</v>
      </c>
      <c r="E16" s="74" t="s">
        <v>117</v>
      </c>
      <c r="F16" s="38">
        <v>44.9</v>
      </c>
      <c r="G16" s="11"/>
      <c r="H16"/>
      <c r="J16" s="113"/>
      <c r="K16" s="113"/>
    </row>
    <row r="17" spans="1:13" ht="25.5" x14ac:dyDescent="0.2">
      <c r="A17" s="29">
        <v>12</v>
      </c>
      <c r="B17" s="29" t="s">
        <v>161</v>
      </c>
      <c r="C17" s="78">
        <v>43798</v>
      </c>
      <c r="D17" s="74" t="s">
        <v>169</v>
      </c>
      <c r="E17" s="74" t="s">
        <v>118</v>
      </c>
      <c r="F17" s="38">
        <v>142.32</v>
      </c>
      <c r="G17" s="11"/>
      <c r="H17"/>
      <c r="J17" s="113"/>
      <c r="K17" s="79"/>
      <c r="L17" s="79"/>
      <c r="M17" s="79"/>
    </row>
    <row r="18" spans="1:13" ht="25.5" x14ac:dyDescent="0.2">
      <c r="A18" s="29">
        <v>13</v>
      </c>
      <c r="B18" s="29" t="s">
        <v>161</v>
      </c>
      <c r="C18" s="78">
        <v>43798</v>
      </c>
      <c r="D18" s="74" t="s">
        <v>169</v>
      </c>
      <c r="E18" s="74" t="s">
        <v>119</v>
      </c>
      <c r="F18" s="38">
        <v>60</v>
      </c>
      <c r="G18" s="11"/>
      <c r="H18"/>
      <c r="J18" s="113"/>
    </row>
    <row r="19" spans="1:13" ht="25.5" x14ac:dyDescent="0.2">
      <c r="A19" s="29">
        <v>14</v>
      </c>
      <c r="B19" s="29" t="s">
        <v>161</v>
      </c>
      <c r="C19" s="78">
        <v>43797</v>
      </c>
      <c r="D19" s="71" t="s">
        <v>169</v>
      </c>
      <c r="E19" s="74" t="s">
        <v>114</v>
      </c>
      <c r="F19" s="38">
        <v>1452.86</v>
      </c>
      <c r="G19" s="11"/>
      <c r="H19"/>
      <c r="I19" s="113"/>
    </row>
    <row r="20" spans="1:13" ht="25.5" x14ac:dyDescent="0.2">
      <c r="A20" s="29">
        <v>15</v>
      </c>
      <c r="B20" s="29" t="s">
        <v>161</v>
      </c>
      <c r="C20" s="78">
        <v>43798</v>
      </c>
      <c r="D20" s="71" t="s">
        <v>169</v>
      </c>
      <c r="E20" s="74" t="s">
        <v>115</v>
      </c>
      <c r="F20" s="38">
        <v>293.12</v>
      </c>
      <c r="G20" s="11"/>
      <c r="H20"/>
      <c r="I20" s="113"/>
    </row>
    <row r="21" spans="1:13" ht="27" customHeight="1" x14ac:dyDescent="0.2">
      <c r="A21" s="29">
        <v>16</v>
      </c>
      <c r="B21" s="29" t="s">
        <v>161</v>
      </c>
      <c r="C21" s="78">
        <v>43798</v>
      </c>
      <c r="D21" s="71" t="s">
        <v>169</v>
      </c>
      <c r="E21" s="74" t="s">
        <v>116</v>
      </c>
      <c r="F21" s="38">
        <v>367.52</v>
      </c>
      <c r="G21" s="11"/>
      <c r="H21"/>
      <c r="I21" s="113"/>
      <c r="J21" s="113"/>
    </row>
    <row r="22" spans="1:13" ht="25.5" x14ac:dyDescent="0.2">
      <c r="A22" s="29">
        <v>17</v>
      </c>
      <c r="B22" s="29" t="s">
        <v>161</v>
      </c>
      <c r="C22" s="78">
        <v>43798</v>
      </c>
      <c r="D22" s="71" t="s">
        <v>169</v>
      </c>
      <c r="E22" s="74" t="s">
        <v>118</v>
      </c>
      <c r="F22" s="38">
        <v>166.04</v>
      </c>
      <c r="G22" s="11"/>
      <c r="H22"/>
      <c r="I22" s="113"/>
    </row>
    <row r="23" spans="1:13" ht="25.5" x14ac:dyDescent="0.2">
      <c r="A23" s="29">
        <v>18</v>
      </c>
      <c r="B23" s="29" t="s">
        <v>161</v>
      </c>
      <c r="C23" s="78">
        <v>43798</v>
      </c>
      <c r="D23" s="71" t="s">
        <v>169</v>
      </c>
      <c r="E23" s="74" t="s">
        <v>119</v>
      </c>
      <c r="F23" s="38">
        <v>120</v>
      </c>
      <c r="G23" s="11"/>
      <c r="H23"/>
      <c r="I23" s="113"/>
      <c r="J23" s="79"/>
      <c r="K23" s="79"/>
      <c r="L23" s="79"/>
    </row>
    <row r="24" spans="1:13" ht="25.5" x14ac:dyDescent="0.2">
      <c r="A24" s="29">
        <v>19</v>
      </c>
      <c r="B24" s="29" t="s">
        <v>161</v>
      </c>
      <c r="C24" s="78">
        <v>43797</v>
      </c>
      <c r="D24" s="71" t="s">
        <v>169</v>
      </c>
      <c r="E24" s="74" t="s">
        <v>120</v>
      </c>
      <c r="F24" s="38">
        <v>106</v>
      </c>
      <c r="G24" s="11"/>
      <c r="H24"/>
      <c r="I24" s="113"/>
    </row>
    <row r="25" spans="1:13" ht="25.5" x14ac:dyDescent="0.2">
      <c r="A25" s="29">
        <v>20</v>
      </c>
      <c r="B25" s="29" t="s">
        <v>162</v>
      </c>
      <c r="C25" s="78">
        <v>43809</v>
      </c>
      <c r="D25" s="71" t="s">
        <v>170</v>
      </c>
      <c r="E25" s="74" t="s">
        <v>121</v>
      </c>
      <c r="F25" s="38">
        <v>288.62</v>
      </c>
      <c r="G25" s="11"/>
      <c r="H25"/>
      <c r="I25" s="113"/>
    </row>
    <row r="26" spans="1:13" ht="25.5" x14ac:dyDescent="0.2">
      <c r="A26" s="29">
        <v>21</v>
      </c>
      <c r="B26" s="29" t="s">
        <v>162</v>
      </c>
      <c r="C26" s="78">
        <v>43830</v>
      </c>
      <c r="D26" s="71" t="s">
        <v>171</v>
      </c>
      <c r="E26" s="74" t="s">
        <v>122</v>
      </c>
      <c r="F26" s="38">
        <v>68.55</v>
      </c>
      <c r="G26" s="11"/>
      <c r="H26"/>
      <c r="I26" s="113"/>
    </row>
    <row r="27" spans="1:13" ht="27.75" customHeight="1" x14ac:dyDescent="0.2">
      <c r="A27" s="29">
        <v>22</v>
      </c>
      <c r="B27" s="29" t="s">
        <v>162</v>
      </c>
      <c r="C27" s="78">
        <v>43830</v>
      </c>
      <c r="D27" s="71" t="s">
        <v>171</v>
      </c>
      <c r="E27" s="74" t="s">
        <v>123</v>
      </c>
      <c r="F27" s="38">
        <v>85.95</v>
      </c>
      <c r="I27" s="113"/>
      <c r="J27" s="113"/>
    </row>
    <row r="28" spans="1:13" ht="25.5" x14ac:dyDescent="0.2">
      <c r="A28" s="29">
        <v>23</v>
      </c>
      <c r="B28" s="29" t="s">
        <v>162</v>
      </c>
      <c r="C28" s="78">
        <v>43830</v>
      </c>
      <c r="D28" s="71" t="s">
        <v>170</v>
      </c>
      <c r="E28" s="74" t="s">
        <v>124</v>
      </c>
      <c r="F28" s="38">
        <v>12.25</v>
      </c>
      <c r="G28" s="11"/>
      <c r="H28"/>
      <c r="I28" s="113"/>
      <c r="J28" s="113"/>
    </row>
    <row r="29" spans="1:13" ht="25.5" x14ac:dyDescent="0.2">
      <c r="A29" s="29">
        <v>24</v>
      </c>
      <c r="B29" s="29" t="s">
        <v>162</v>
      </c>
      <c r="C29" s="78">
        <v>43830</v>
      </c>
      <c r="D29" s="71" t="s">
        <v>170</v>
      </c>
      <c r="E29" s="74" t="s">
        <v>125</v>
      </c>
      <c r="F29" s="38">
        <v>38.83</v>
      </c>
      <c r="G29" s="11"/>
      <c r="H29"/>
      <c r="I29" s="113"/>
      <c r="J29" s="79"/>
      <c r="K29" s="79"/>
    </row>
    <row r="30" spans="1:13" ht="25.5" x14ac:dyDescent="0.2">
      <c r="A30" s="29">
        <v>25</v>
      </c>
      <c r="B30" s="29" t="s">
        <v>162</v>
      </c>
      <c r="C30" s="78">
        <v>43830</v>
      </c>
      <c r="D30" s="71" t="s">
        <v>170</v>
      </c>
      <c r="E30" s="74" t="s">
        <v>126</v>
      </c>
      <c r="F30" s="38">
        <v>104</v>
      </c>
      <c r="G30" s="11"/>
      <c r="H30"/>
      <c r="I30" s="113"/>
    </row>
    <row r="31" spans="1:13" ht="25.5" x14ac:dyDescent="0.2">
      <c r="A31" s="29">
        <v>26</v>
      </c>
      <c r="B31" s="29" t="s">
        <v>162</v>
      </c>
      <c r="C31" s="78">
        <v>43809</v>
      </c>
      <c r="D31" s="71" t="s">
        <v>170</v>
      </c>
      <c r="E31" s="74" t="s">
        <v>121</v>
      </c>
      <c r="F31" s="38">
        <v>493.67</v>
      </c>
      <c r="G31" s="11"/>
      <c r="H31"/>
      <c r="I31" s="79"/>
      <c r="J31" s="113"/>
    </row>
    <row r="32" spans="1:13" ht="25.5" x14ac:dyDescent="0.2">
      <c r="A32" s="29">
        <v>27</v>
      </c>
      <c r="B32" s="29" t="s">
        <v>162</v>
      </c>
      <c r="C32" s="78">
        <v>43830</v>
      </c>
      <c r="D32" s="71" t="s">
        <v>170</v>
      </c>
      <c r="E32" s="74" t="s">
        <v>122</v>
      </c>
      <c r="F32" s="38">
        <v>95.97</v>
      </c>
      <c r="G32" s="11"/>
      <c r="H32"/>
      <c r="J32" s="113"/>
    </row>
    <row r="33" spans="1:12" ht="26.25" customHeight="1" x14ac:dyDescent="0.2">
      <c r="A33" s="29">
        <v>28</v>
      </c>
      <c r="B33" s="29" t="s">
        <v>162</v>
      </c>
      <c r="C33" s="78">
        <v>43830</v>
      </c>
      <c r="D33" s="71" t="s">
        <v>170</v>
      </c>
      <c r="E33" s="74" t="s">
        <v>123</v>
      </c>
      <c r="F33" s="38">
        <v>120.33</v>
      </c>
      <c r="G33" s="11"/>
      <c r="H33"/>
      <c r="J33" s="113"/>
      <c r="K33" s="113"/>
    </row>
    <row r="34" spans="1:12" ht="25.5" x14ac:dyDescent="0.2">
      <c r="A34" s="29">
        <v>29</v>
      </c>
      <c r="B34" s="29" t="s">
        <v>162</v>
      </c>
      <c r="C34" s="78">
        <v>43830</v>
      </c>
      <c r="D34" s="71" t="s">
        <v>170</v>
      </c>
      <c r="E34" s="74" t="s">
        <v>124</v>
      </c>
      <c r="F34" s="38">
        <v>17.149999999999999</v>
      </c>
      <c r="G34" s="11"/>
      <c r="H34"/>
      <c r="J34" s="113"/>
      <c r="K34" s="113"/>
    </row>
    <row r="35" spans="1:12" ht="25.5" x14ac:dyDescent="0.2">
      <c r="A35" s="29">
        <v>30</v>
      </c>
      <c r="B35" s="29" t="s">
        <v>162</v>
      </c>
      <c r="C35" s="78">
        <v>43830</v>
      </c>
      <c r="D35" s="71" t="s">
        <v>170</v>
      </c>
      <c r="E35" s="74" t="s">
        <v>125</v>
      </c>
      <c r="F35" s="38">
        <v>54.36</v>
      </c>
      <c r="G35" s="11"/>
      <c r="H35"/>
      <c r="J35" s="113"/>
      <c r="K35" s="79"/>
      <c r="L35" s="79"/>
    </row>
    <row r="36" spans="1:12" ht="25.5" x14ac:dyDescent="0.2">
      <c r="A36" s="29">
        <v>31</v>
      </c>
      <c r="B36" s="29" t="s">
        <v>162</v>
      </c>
      <c r="C36" s="78">
        <v>43830</v>
      </c>
      <c r="D36" s="71" t="s">
        <v>171</v>
      </c>
      <c r="E36" s="74" t="s">
        <v>126</v>
      </c>
      <c r="F36" s="38">
        <v>56</v>
      </c>
      <c r="G36" s="11"/>
      <c r="H36"/>
      <c r="J36" s="113"/>
    </row>
    <row r="37" spans="1:12" ht="25.5" x14ac:dyDescent="0.2">
      <c r="A37" s="29">
        <v>32</v>
      </c>
      <c r="B37" s="29" t="s">
        <v>162</v>
      </c>
      <c r="C37" s="78">
        <v>43819</v>
      </c>
      <c r="D37" s="71" t="s">
        <v>172</v>
      </c>
      <c r="E37" s="74" t="s">
        <v>127</v>
      </c>
      <c r="F37" s="38">
        <v>353.62</v>
      </c>
      <c r="G37" s="11"/>
      <c r="H37"/>
      <c r="I37" s="113"/>
    </row>
    <row r="38" spans="1:12" ht="25.5" x14ac:dyDescent="0.2">
      <c r="A38" s="29">
        <v>33</v>
      </c>
      <c r="B38" s="29" t="s">
        <v>162</v>
      </c>
      <c r="C38" s="78">
        <v>43830</v>
      </c>
      <c r="D38" s="71" t="s">
        <v>172</v>
      </c>
      <c r="E38" s="74" t="s">
        <v>128</v>
      </c>
      <c r="F38" s="38">
        <v>68.55</v>
      </c>
      <c r="G38" s="11"/>
      <c r="H38"/>
      <c r="I38" s="113"/>
    </row>
    <row r="39" spans="1:12" ht="29.25" customHeight="1" x14ac:dyDescent="0.2">
      <c r="A39" s="29">
        <v>34</v>
      </c>
      <c r="B39" s="29" t="s">
        <v>162</v>
      </c>
      <c r="C39" s="78">
        <v>43830</v>
      </c>
      <c r="D39" s="71" t="s">
        <v>173</v>
      </c>
      <c r="E39" s="74" t="s">
        <v>129</v>
      </c>
      <c r="F39" s="38">
        <v>85.95</v>
      </c>
      <c r="G39" s="11"/>
      <c r="H39"/>
      <c r="I39" s="113"/>
      <c r="J39" s="113"/>
    </row>
    <row r="40" spans="1:12" ht="25.5" x14ac:dyDescent="0.2">
      <c r="A40" s="29">
        <v>35</v>
      </c>
      <c r="B40" s="29" t="s">
        <v>162</v>
      </c>
      <c r="C40" s="78">
        <v>43830</v>
      </c>
      <c r="D40" s="71" t="s">
        <v>174</v>
      </c>
      <c r="E40" s="74" t="s">
        <v>130</v>
      </c>
      <c r="F40" s="38">
        <v>12.25</v>
      </c>
      <c r="G40" s="11"/>
      <c r="H40"/>
      <c r="I40" s="113"/>
      <c r="J40" s="113"/>
    </row>
    <row r="41" spans="1:12" ht="25.5" x14ac:dyDescent="0.2">
      <c r="A41" s="29">
        <v>36</v>
      </c>
      <c r="B41" s="29" t="s">
        <v>162</v>
      </c>
      <c r="C41" s="78">
        <v>43830</v>
      </c>
      <c r="D41" s="71" t="s">
        <v>174</v>
      </c>
      <c r="E41" s="74" t="s">
        <v>131</v>
      </c>
      <c r="F41" s="38">
        <v>38.83</v>
      </c>
      <c r="G41" s="11"/>
      <c r="H41"/>
      <c r="I41" s="113"/>
      <c r="J41" s="79"/>
      <c r="K41" s="79"/>
    </row>
    <row r="42" spans="1:12" ht="25.5" x14ac:dyDescent="0.2">
      <c r="A42" s="29">
        <v>37</v>
      </c>
      <c r="B42" s="29" t="s">
        <v>162</v>
      </c>
      <c r="C42" s="78">
        <v>43830</v>
      </c>
      <c r="D42" s="71" t="s">
        <v>173</v>
      </c>
      <c r="E42" s="74" t="s">
        <v>132</v>
      </c>
      <c r="F42" s="38">
        <v>39</v>
      </c>
      <c r="G42" s="11"/>
      <c r="H42"/>
      <c r="I42" s="113"/>
    </row>
    <row r="43" spans="1:12" ht="25.5" x14ac:dyDescent="0.2">
      <c r="A43" s="29">
        <v>38</v>
      </c>
      <c r="B43" s="29" t="s">
        <v>162</v>
      </c>
      <c r="C43" s="78">
        <v>43819</v>
      </c>
      <c r="D43" s="71" t="s">
        <v>172</v>
      </c>
      <c r="E43" s="74" t="s">
        <v>127</v>
      </c>
      <c r="F43" s="38">
        <v>353.62</v>
      </c>
      <c r="G43" s="11"/>
      <c r="H43"/>
      <c r="J43" s="113"/>
    </row>
    <row r="44" spans="1:12" ht="25.5" x14ac:dyDescent="0.2">
      <c r="A44" s="29">
        <v>39</v>
      </c>
      <c r="B44" s="29" t="s">
        <v>162</v>
      </c>
      <c r="C44" s="78">
        <v>43830</v>
      </c>
      <c r="D44" s="71" t="s">
        <v>174</v>
      </c>
      <c r="E44" s="74" t="s">
        <v>128</v>
      </c>
      <c r="F44" s="38">
        <v>68.55</v>
      </c>
      <c r="G44" s="11"/>
      <c r="H44"/>
      <c r="J44" s="113"/>
    </row>
    <row r="45" spans="1:12" ht="27" customHeight="1" x14ac:dyDescent="0.2">
      <c r="A45" s="29">
        <v>40</v>
      </c>
      <c r="B45" s="29" t="s">
        <v>162</v>
      </c>
      <c r="C45" s="78">
        <v>43830</v>
      </c>
      <c r="D45" s="71" t="s">
        <v>173</v>
      </c>
      <c r="E45" s="74" t="s">
        <v>129</v>
      </c>
      <c r="F45" s="38">
        <v>85.95</v>
      </c>
      <c r="G45" s="11"/>
      <c r="H45"/>
      <c r="J45" s="113"/>
      <c r="K45" s="113"/>
    </row>
    <row r="46" spans="1:12" ht="25.5" x14ac:dyDescent="0.2">
      <c r="A46" s="29">
        <v>41</v>
      </c>
      <c r="B46" s="29" t="s">
        <v>162</v>
      </c>
      <c r="C46" s="78">
        <v>43830</v>
      </c>
      <c r="D46" s="71" t="s">
        <v>172</v>
      </c>
      <c r="E46" s="74" t="s">
        <v>130</v>
      </c>
      <c r="F46" s="38">
        <v>12.25</v>
      </c>
      <c r="G46" s="11"/>
      <c r="H46"/>
      <c r="J46" s="113"/>
      <c r="K46" s="113"/>
    </row>
    <row r="47" spans="1:12" ht="25.5" x14ac:dyDescent="0.2">
      <c r="A47" s="29">
        <v>42</v>
      </c>
      <c r="B47" s="29" t="s">
        <v>162</v>
      </c>
      <c r="C47" s="78">
        <v>43830</v>
      </c>
      <c r="D47" s="71" t="s">
        <v>173</v>
      </c>
      <c r="E47" s="74" t="s">
        <v>131</v>
      </c>
      <c r="F47" s="38">
        <v>38.83</v>
      </c>
      <c r="G47" s="11"/>
      <c r="H47"/>
      <c r="J47" s="113"/>
      <c r="K47" s="79"/>
      <c r="L47" s="79"/>
    </row>
    <row r="48" spans="1:12" ht="25.5" x14ac:dyDescent="0.2">
      <c r="A48" s="29">
        <v>43</v>
      </c>
      <c r="B48" s="29" t="s">
        <v>162</v>
      </c>
      <c r="C48" s="78">
        <v>43830</v>
      </c>
      <c r="D48" s="71" t="s">
        <v>174</v>
      </c>
      <c r="E48" s="74" t="s">
        <v>132</v>
      </c>
      <c r="F48" s="38">
        <v>39</v>
      </c>
      <c r="G48" s="11"/>
      <c r="H48"/>
      <c r="J48" s="113"/>
    </row>
    <row r="49" spans="1:13" ht="25.5" x14ac:dyDescent="0.2">
      <c r="A49" s="29">
        <v>44</v>
      </c>
      <c r="B49" s="29" t="s">
        <v>161</v>
      </c>
      <c r="C49" s="78">
        <v>43819</v>
      </c>
      <c r="D49" s="74" t="s">
        <v>175</v>
      </c>
      <c r="E49" s="74" t="s">
        <v>133</v>
      </c>
      <c r="F49" s="38">
        <v>1893.28</v>
      </c>
      <c r="G49" s="11"/>
      <c r="H49"/>
      <c r="I49" s="113"/>
    </row>
    <row r="50" spans="1:13" ht="25.5" x14ac:dyDescent="0.2">
      <c r="A50" s="29">
        <v>45</v>
      </c>
      <c r="B50" s="29" t="s">
        <v>161</v>
      </c>
      <c r="C50" s="78">
        <v>43830</v>
      </c>
      <c r="D50" s="74" t="s">
        <v>175</v>
      </c>
      <c r="E50" s="74" t="s">
        <v>134</v>
      </c>
      <c r="F50" s="38">
        <v>367.21</v>
      </c>
      <c r="G50" s="11"/>
      <c r="H50"/>
      <c r="I50" s="113"/>
    </row>
    <row r="51" spans="1:13" ht="26.25" customHeight="1" x14ac:dyDescent="0.2">
      <c r="A51" s="29">
        <v>46</v>
      </c>
      <c r="B51" s="29" t="s">
        <v>161</v>
      </c>
      <c r="C51" s="78">
        <v>43830</v>
      </c>
      <c r="D51" s="74" t="s">
        <v>175</v>
      </c>
      <c r="E51" s="74" t="s">
        <v>135</v>
      </c>
      <c r="F51" s="38">
        <v>460.42</v>
      </c>
      <c r="G51" s="11"/>
      <c r="H51"/>
      <c r="I51" s="113"/>
      <c r="J51" s="113"/>
    </row>
    <row r="52" spans="1:13" ht="25.5" x14ac:dyDescent="0.2">
      <c r="A52" s="29">
        <v>47</v>
      </c>
      <c r="B52" s="29" t="s">
        <v>161</v>
      </c>
      <c r="C52" s="78">
        <v>43830</v>
      </c>
      <c r="D52" s="74" t="s">
        <v>175</v>
      </c>
      <c r="E52" s="74" t="s">
        <v>136</v>
      </c>
      <c r="F52" s="38">
        <v>65.62</v>
      </c>
      <c r="G52" s="11"/>
      <c r="H52"/>
      <c r="I52" s="113"/>
      <c r="J52" s="113"/>
    </row>
    <row r="53" spans="1:13" ht="25.5" x14ac:dyDescent="0.2">
      <c r="A53" s="29">
        <v>48</v>
      </c>
      <c r="B53" s="29" t="s">
        <v>161</v>
      </c>
      <c r="C53" s="78">
        <v>43830</v>
      </c>
      <c r="D53" s="74" t="s">
        <v>176</v>
      </c>
      <c r="E53" s="74" t="s">
        <v>137</v>
      </c>
      <c r="F53" s="38">
        <v>208.01</v>
      </c>
      <c r="G53" s="11"/>
      <c r="H53"/>
      <c r="I53" s="113"/>
      <c r="J53" s="79"/>
      <c r="K53" s="79"/>
      <c r="L53" s="79"/>
    </row>
    <row r="54" spans="1:13" ht="25.5" x14ac:dyDescent="0.2">
      <c r="A54" s="29">
        <v>49</v>
      </c>
      <c r="B54" s="29" t="s">
        <v>161</v>
      </c>
      <c r="C54" s="78">
        <v>43830</v>
      </c>
      <c r="D54" s="74" t="s">
        <v>175</v>
      </c>
      <c r="E54" s="74" t="s">
        <v>138</v>
      </c>
      <c r="F54" s="38">
        <v>163</v>
      </c>
      <c r="G54" s="11"/>
      <c r="H54"/>
      <c r="I54" s="113"/>
    </row>
    <row r="55" spans="1:13" ht="25.5" x14ac:dyDescent="0.2">
      <c r="A55" s="29">
        <v>50</v>
      </c>
      <c r="B55" s="29" t="s">
        <v>161</v>
      </c>
      <c r="C55" s="78">
        <v>43819</v>
      </c>
      <c r="D55" s="74" t="s">
        <v>175</v>
      </c>
      <c r="E55" s="74" t="s">
        <v>139</v>
      </c>
      <c r="F55" s="38">
        <v>46.9</v>
      </c>
      <c r="G55" s="11"/>
      <c r="H55"/>
      <c r="I55" s="113"/>
    </row>
    <row r="56" spans="1:13" ht="25.5" x14ac:dyDescent="0.2">
      <c r="A56" s="29">
        <v>51</v>
      </c>
      <c r="B56" s="29" t="s">
        <v>161</v>
      </c>
      <c r="C56" s="78">
        <v>43819</v>
      </c>
      <c r="D56" s="74" t="s">
        <v>177</v>
      </c>
      <c r="E56" s="74" t="s">
        <v>133</v>
      </c>
      <c r="F56" s="38">
        <v>1976.18</v>
      </c>
      <c r="G56" s="11"/>
      <c r="H56"/>
      <c r="J56" s="113"/>
    </row>
    <row r="57" spans="1:13" ht="25.5" x14ac:dyDescent="0.2">
      <c r="A57" s="29">
        <v>52</v>
      </c>
      <c r="B57" s="29" t="s">
        <v>161</v>
      </c>
      <c r="C57" s="78">
        <v>43830</v>
      </c>
      <c r="D57" s="74" t="s">
        <v>178</v>
      </c>
      <c r="E57" s="74" t="s">
        <v>134</v>
      </c>
      <c r="F57" s="38">
        <v>367.21</v>
      </c>
      <c r="G57" s="11"/>
      <c r="H57"/>
      <c r="J57" s="113"/>
    </row>
    <row r="58" spans="1:13" ht="25.5" customHeight="1" x14ac:dyDescent="0.2">
      <c r="A58" s="29">
        <v>53</v>
      </c>
      <c r="B58" s="29" t="s">
        <v>161</v>
      </c>
      <c r="C58" s="78">
        <v>43830</v>
      </c>
      <c r="D58" s="74" t="s">
        <v>177</v>
      </c>
      <c r="E58" s="74" t="s">
        <v>135</v>
      </c>
      <c r="F58" s="38">
        <v>460.42</v>
      </c>
      <c r="G58" s="11"/>
      <c r="H58"/>
      <c r="J58" s="113"/>
      <c r="K58" s="113"/>
    </row>
    <row r="59" spans="1:13" ht="25.5" x14ac:dyDescent="0.2">
      <c r="A59" s="29">
        <v>54</v>
      </c>
      <c r="B59" s="29" t="s">
        <v>161</v>
      </c>
      <c r="C59" s="78">
        <v>43830</v>
      </c>
      <c r="D59" s="74" t="s">
        <v>177</v>
      </c>
      <c r="E59" s="74" t="s">
        <v>136</v>
      </c>
      <c r="F59" s="38">
        <v>65.62</v>
      </c>
      <c r="G59" s="11"/>
      <c r="H59"/>
      <c r="J59" s="113"/>
      <c r="K59" s="113"/>
    </row>
    <row r="60" spans="1:13" ht="25.5" x14ac:dyDescent="0.2">
      <c r="A60" s="29">
        <v>55</v>
      </c>
      <c r="B60" s="29" t="s">
        <v>161</v>
      </c>
      <c r="C60" s="78">
        <v>43830</v>
      </c>
      <c r="D60" s="74" t="s">
        <v>177</v>
      </c>
      <c r="E60" s="74" t="s">
        <v>137</v>
      </c>
      <c r="F60" s="38">
        <v>208.01</v>
      </c>
      <c r="G60" s="11"/>
      <c r="H60"/>
      <c r="J60" s="113"/>
      <c r="K60" s="79"/>
      <c r="L60" s="79"/>
      <c r="M60" s="79"/>
    </row>
    <row r="61" spans="1:13" ht="25.5" x14ac:dyDescent="0.2">
      <c r="A61" s="29">
        <v>56</v>
      </c>
      <c r="B61" s="29" t="s">
        <v>161</v>
      </c>
      <c r="C61" s="78">
        <v>43830</v>
      </c>
      <c r="D61" s="74" t="s">
        <v>177</v>
      </c>
      <c r="E61" s="74" t="s">
        <v>138</v>
      </c>
      <c r="F61" s="38">
        <v>127</v>
      </c>
      <c r="G61" s="11"/>
      <c r="H61"/>
      <c r="J61" s="113"/>
    </row>
    <row r="62" spans="1:13" ht="25.5" x14ac:dyDescent="0.2">
      <c r="A62" s="29">
        <v>57</v>
      </c>
      <c r="B62" s="29" t="s">
        <v>161</v>
      </c>
      <c r="C62" s="78">
        <v>43819</v>
      </c>
      <c r="D62" s="71" t="s">
        <v>177</v>
      </c>
      <c r="E62" s="74" t="s">
        <v>133</v>
      </c>
      <c r="F62" s="38">
        <v>2149.71</v>
      </c>
      <c r="G62" s="11"/>
      <c r="H62"/>
      <c r="I62" s="113"/>
    </row>
    <row r="63" spans="1:13" ht="25.5" x14ac:dyDescent="0.2">
      <c r="A63" s="29">
        <v>58</v>
      </c>
      <c r="B63" s="29" t="s">
        <v>161</v>
      </c>
      <c r="C63" s="78">
        <v>43830</v>
      </c>
      <c r="D63" s="71" t="s">
        <v>177</v>
      </c>
      <c r="E63" s="74" t="s">
        <v>134</v>
      </c>
      <c r="F63" s="38">
        <v>428.41</v>
      </c>
      <c r="G63" s="11"/>
      <c r="H63"/>
      <c r="I63" s="113"/>
    </row>
    <row r="64" spans="1:13" ht="27.75" customHeight="1" x14ac:dyDescent="0.2">
      <c r="A64" s="29">
        <v>59</v>
      </c>
      <c r="B64" s="29" t="s">
        <v>161</v>
      </c>
      <c r="C64" s="78">
        <v>43830</v>
      </c>
      <c r="D64" s="71" t="s">
        <v>177</v>
      </c>
      <c r="E64" s="74" t="s">
        <v>135</v>
      </c>
      <c r="F64" s="38">
        <v>537.15</v>
      </c>
      <c r="G64" s="11"/>
      <c r="H64"/>
      <c r="I64" s="113"/>
      <c r="J64" s="113"/>
    </row>
    <row r="65" spans="1:12" ht="25.5" x14ac:dyDescent="0.2">
      <c r="A65" s="29">
        <v>60</v>
      </c>
      <c r="B65" s="29" t="s">
        <v>161</v>
      </c>
      <c r="C65" s="78">
        <v>43830</v>
      </c>
      <c r="D65" s="71" t="s">
        <v>178</v>
      </c>
      <c r="E65" s="74" t="s">
        <v>137</v>
      </c>
      <c r="F65" s="38">
        <v>242.68</v>
      </c>
      <c r="G65" s="11"/>
      <c r="H65"/>
      <c r="I65" s="113"/>
      <c r="J65" s="113"/>
    </row>
    <row r="66" spans="1:12" ht="25.5" x14ac:dyDescent="0.2">
      <c r="A66" s="29">
        <v>61</v>
      </c>
      <c r="B66" s="29" t="s">
        <v>161</v>
      </c>
      <c r="C66" s="78">
        <v>43830</v>
      </c>
      <c r="D66" s="71" t="s">
        <v>177</v>
      </c>
      <c r="E66" s="74" t="s">
        <v>138</v>
      </c>
      <c r="F66" s="38">
        <v>198</v>
      </c>
      <c r="G66" s="11"/>
      <c r="H66"/>
      <c r="I66" s="113"/>
      <c r="J66" s="79"/>
      <c r="K66" s="79"/>
      <c r="L66" s="79"/>
    </row>
    <row r="67" spans="1:12" ht="25.5" x14ac:dyDescent="0.2">
      <c r="A67" s="29">
        <v>62</v>
      </c>
      <c r="B67" s="29" t="s">
        <v>161</v>
      </c>
      <c r="C67" s="78">
        <v>43819</v>
      </c>
      <c r="D67" s="71" t="s">
        <v>177</v>
      </c>
      <c r="E67" s="74" t="s">
        <v>139</v>
      </c>
      <c r="F67" s="38">
        <v>106</v>
      </c>
      <c r="G67" s="11"/>
      <c r="H67"/>
      <c r="I67" s="113"/>
    </row>
    <row r="68" spans="1:12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12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12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12" x14ac:dyDescent="0.2">
      <c r="A71" s="29">
        <v>74</v>
      </c>
      <c r="B71" s="29"/>
      <c r="C71" s="77"/>
      <c r="D71" s="71"/>
      <c r="E71" s="29"/>
      <c r="F71" s="38"/>
      <c r="G71" s="11"/>
      <c r="H71"/>
    </row>
    <row r="72" spans="1:12" x14ac:dyDescent="0.2">
      <c r="A72" s="29">
        <v>75</v>
      </c>
      <c r="B72" s="29"/>
      <c r="C72" s="77"/>
      <c r="D72" s="71"/>
      <c r="E72" s="29"/>
      <c r="F72" s="38"/>
      <c r="G72" s="11"/>
      <c r="H72"/>
    </row>
    <row r="73" spans="1:12" x14ac:dyDescent="0.2">
      <c r="A73" s="29">
        <v>76</v>
      </c>
      <c r="B73" s="29"/>
      <c r="C73" s="77"/>
      <c r="D73" s="71"/>
      <c r="E73" s="29"/>
      <c r="F73" s="38"/>
      <c r="G73" s="11"/>
      <c r="H73"/>
    </row>
    <row r="74" spans="1:12" x14ac:dyDescent="0.2">
      <c r="A74" s="29">
        <v>77</v>
      </c>
      <c r="B74" s="29"/>
      <c r="C74" s="77"/>
      <c r="D74" s="71"/>
      <c r="E74" s="29"/>
      <c r="F74" s="38"/>
      <c r="G74" s="11"/>
      <c r="H74"/>
    </row>
    <row r="75" spans="1:12" x14ac:dyDescent="0.2">
      <c r="A75" s="29">
        <v>78</v>
      </c>
      <c r="B75" s="29"/>
      <c r="C75" s="77"/>
      <c r="D75" s="71"/>
      <c r="E75" s="29"/>
      <c r="F75" s="38"/>
      <c r="G75" s="11"/>
      <c r="H75"/>
    </row>
    <row r="76" spans="1:12" x14ac:dyDescent="0.2">
      <c r="A76" s="29">
        <v>79</v>
      </c>
      <c r="B76" s="29"/>
      <c r="C76" s="77"/>
      <c r="D76" s="71"/>
      <c r="E76" s="29"/>
      <c r="F76" s="38"/>
      <c r="G76" s="11"/>
      <c r="H76"/>
    </row>
    <row r="77" spans="1:12" x14ac:dyDescent="0.2">
      <c r="A77" s="29">
        <v>80</v>
      </c>
      <c r="B77" s="29"/>
      <c r="C77" s="77"/>
      <c r="D77" s="71"/>
      <c r="E77" s="29"/>
      <c r="F77" s="38"/>
      <c r="G77" s="11"/>
      <c r="H77"/>
    </row>
    <row r="78" spans="1:12" x14ac:dyDescent="0.2">
      <c r="A78" s="29">
        <v>81</v>
      </c>
      <c r="B78" s="29"/>
      <c r="C78" s="77"/>
      <c r="D78" s="71"/>
      <c r="E78" s="29"/>
      <c r="F78" s="38"/>
      <c r="G78" s="11"/>
      <c r="H78"/>
    </row>
    <row r="79" spans="1:12" x14ac:dyDescent="0.2">
      <c r="A79" s="29">
        <v>82</v>
      </c>
      <c r="B79" s="29"/>
      <c r="C79" s="77"/>
      <c r="D79" s="71"/>
      <c r="E79" s="29"/>
      <c r="F79" s="38"/>
      <c r="G79" s="11"/>
      <c r="H79"/>
    </row>
    <row r="80" spans="1:12" x14ac:dyDescent="0.2">
      <c r="A80" s="29">
        <v>83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84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85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86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87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88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89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90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91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92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93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94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95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96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97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98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99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100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101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102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103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104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105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106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107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108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109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110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111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112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113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114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115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116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117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118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119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120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121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122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123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124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125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126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127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128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129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130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131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132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133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134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135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136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137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138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139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140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141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142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143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144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145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146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147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148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149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150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151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152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153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154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155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156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157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158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159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160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161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162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163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164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165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166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167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168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169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170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171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172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173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174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175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176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177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178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179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180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181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182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183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184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185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186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187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188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189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190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191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192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193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194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195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196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197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198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199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200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201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202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203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204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205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206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207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208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209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210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211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212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213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214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215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216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217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218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219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220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221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222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223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224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225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226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227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228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229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230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231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232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233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234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235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236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237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238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239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240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241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242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243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244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245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246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247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248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249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250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251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252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253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254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255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256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257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258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259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260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261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262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263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264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265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266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267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268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269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270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271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272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273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274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275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276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277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278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279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280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281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282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283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284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285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286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287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288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289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290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291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292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293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294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295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296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297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298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299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300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301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302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303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304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305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306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307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308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309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310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311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312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313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314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315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316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317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318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319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320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321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322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323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324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325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326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327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328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329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330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331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332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333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334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335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336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337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338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339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340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341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342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343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344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345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346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347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348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349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350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351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352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353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354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355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356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357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358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359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360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361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362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363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364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365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366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367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368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369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370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371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372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373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374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375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376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377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378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379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380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381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382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383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384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385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386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387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388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389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390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391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392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393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394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395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396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397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398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399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400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401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402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403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404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405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406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407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408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409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410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411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412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413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414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415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416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417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418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419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420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421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422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423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424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425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426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427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428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429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430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431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432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433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434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435</v>
      </c>
      <c r="B432" s="29"/>
      <c r="C432" s="77"/>
      <c r="D432" s="74"/>
      <c r="E432" s="29"/>
      <c r="F432" s="38"/>
      <c r="G432" s="11"/>
      <c r="H432"/>
    </row>
    <row r="433" spans="1:8" x14ac:dyDescent="0.2">
      <c r="A433" s="29">
        <v>436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437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438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439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440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441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442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443</v>
      </c>
      <c r="B440" s="29"/>
      <c r="C440" s="77"/>
      <c r="D440" s="71"/>
      <c r="E440" s="29"/>
      <c r="F440" s="38"/>
      <c r="G440" s="11"/>
      <c r="H440"/>
    </row>
    <row r="441" spans="1:8" x14ac:dyDescent="0.2">
      <c r="A441" s="29">
        <v>444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445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446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447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448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449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450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451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452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453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454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455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456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457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458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459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460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461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462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463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464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465</v>
      </c>
      <c r="B462" s="29"/>
      <c r="C462" s="77"/>
      <c r="D462" s="71"/>
      <c r="E462" s="29"/>
      <c r="F462" s="38"/>
    </row>
    <row r="463" spans="1:8" x14ac:dyDescent="0.2">
      <c r="A463" s="29">
        <v>466</v>
      </c>
      <c r="B463" s="29"/>
      <c r="C463" s="77"/>
      <c r="D463" s="71"/>
      <c r="E463" s="29"/>
      <c r="F463" s="38"/>
    </row>
    <row r="464" spans="1:8" x14ac:dyDescent="0.2">
      <c r="A464" s="29">
        <v>467</v>
      </c>
      <c r="B464" s="29"/>
      <c r="C464" s="77"/>
      <c r="D464" s="71"/>
      <c r="E464" s="29"/>
      <c r="F464" s="38"/>
    </row>
    <row r="465" spans="1:6" x14ac:dyDescent="0.2">
      <c r="A465" s="29">
        <v>468</v>
      </c>
      <c r="B465" s="29"/>
      <c r="C465" s="77"/>
      <c r="D465" s="71"/>
      <c r="E465" s="29"/>
      <c r="F465" s="38"/>
    </row>
    <row r="466" spans="1:6" x14ac:dyDescent="0.2">
      <c r="A466" s="29">
        <v>469</v>
      </c>
      <c r="B466" s="29"/>
      <c r="C466" s="77"/>
      <c r="D466" s="71"/>
      <c r="E466" s="29"/>
      <c r="F466" s="38"/>
    </row>
    <row r="467" spans="1:6" x14ac:dyDescent="0.2">
      <c r="A467" s="29">
        <v>470</v>
      </c>
      <c r="B467" s="29"/>
      <c r="C467" s="77"/>
      <c r="D467" s="71"/>
      <c r="E467" s="29"/>
      <c r="F467" s="38"/>
    </row>
    <row r="468" spans="1:6" x14ac:dyDescent="0.2">
      <c r="A468" s="29">
        <v>471</v>
      </c>
      <c r="B468" s="29"/>
      <c r="C468" s="77"/>
      <c r="D468" s="71"/>
      <c r="E468" s="29"/>
      <c r="F468" s="38"/>
    </row>
    <row r="469" spans="1:6" x14ac:dyDescent="0.2">
      <c r="A469" s="29">
        <v>472</v>
      </c>
      <c r="B469" s="29"/>
      <c r="C469" s="77"/>
      <c r="D469" s="71"/>
      <c r="E469" s="29"/>
      <c r="F469" s="38"/>
    </row>
    <row r="470" spans="1:6" x14ac:dyDescent="0.2">
      <c r="A470" s="29">
        <v>473</v>
      </c>
      <c r="B470" s="29"/>
      <c r="C470" s="77"/>
      <c r="D470" s="71"/>
      <c r="E470" s="29"/>
      <c r="F470" s="38"/>
    </row>
    <row r="471" spans="1:6" x14ac:dyDescent="0.2">
      <c r="A471" s="29">
        <v>474</v>
      </c>
      <c r="B471" s="29"/>
      <c r="C471" s="77"/>
      <c r="D471" s="71"/>
      <c r="E471" s="29"/>
      <c r="F471" s="38"/>
    </row>
    <row r="472" spans="1:6" x14ac:dyDescent="0.2">
      <c r="A472" s="29">
        <v>475</v>
      </c>
      <c r="B472" s="29"/>
      <c r="C472" s="77"/>
      <c r="D472" s="71"/>
      <c r="E472" s="29"/>
      <c r="F472" s="38"/>
    </row>
    <row r="473" spans="1:6" x14ac:dyDescent="0.2">
      <c r="A473" s="29">
        <v>476</v>
      </c>
      <c r="B473" s="29"/>
      <c r="C473" s="77"/>
      <c r="D473" s="71"/>
      <c r="E473" s="29"/>
      <c r="F473" s="38"/>
    </row>
    <row r="474" spans="1:6" x14ac:dyDescent="0.2">
      <c r="A474" s="29">
        <v>477</v>
      </c>
      <c r="B474" s="29"/>
      <c r="C474" s="77"/>
      <c r="D474" s="71"/>
      <c r="E474" s="29"/>
      <c r="F474" s="38"/>
    </row>
    <row r="475" spans="1:6" x14ac:dyDescent="0.2">
      <c r="A475" s="29">
        <v>478</v>
      </c>
      <c r="B475" s="29"/>
      <c r="C475" s="77"/>
      <c r="D475" s="71"/>
      <c r="E475" s="29"/>
      <c r="F475" s="38"/>
    </row>
    <row r="476" spans="1:6" x14ac:dyDescent="0.2">
      <c r="A476" s="29">
        <v>479</v>
      </c>
      <c r="B476" s="29"/>
      <c r="C476" s="77"/>
      <c r="D476" s="71"/>
      <c r="E476" s="29"/>
      <c r="F476" s="38"/>
    </row>
    <row r="477" spans="1:6" x14ac:dyDescent="0.2">
      <c r="A477" s="29">
        <v>480</v>
      </c>
      <c r="B477" s="29"/>
      <c r="C477" s="77"/>
      <c r="D477" s="71"/>
      <c r="E477" s="29"/>
      <c r="F477" s="38"/>
    </row>
    <row r="478" spans="1:6" x14ac:dyDescent="0.2">
      <c r="A478" s="29">
        <v>481</v>
      </c>
      <c r="B478" s="29"/>
      <c r="C478" s="77"/>
      <c r="D478" s="71"/>
      <c r="E478" s="29"/>
      <c r="F478" s="38"/>
    </row>
    <row r="479" spans="1:6" x14ac:dyDescent="0.2">
      <c r="A479" s="29">
        <v>482</v>
      </c>
      <c r="B479" s="29"/>
      <c r="C479" s="77"/>
      <c r="D479" s="71"/>
      <c r="E479" s="29"/>
      <c r="F479" s="38"/>
    </row>
    <row r="480" spans="1:6" x14ac:dyDescent="0.2">
      <c r="A480" s="29">
        <v>483</v>
      </c>
      <c r="B480" s="29"/>
      <c r="C480" s="77"/>
      <c r="D480" s="71"/>
      <c r="E480" s="29"/>
      <c r="F480" s="38"/>
    </row>
    <row r="481" spans="1:6" x14ac:dyDescent="0.2">
      <c r="A481" s="29">
        <v>484</v>
      </c>
      <c r="B481" s="29"/>
      <c r="C481" s="77"/>
      <c r="D481" s="71"/>
      <c r="E481" s="29"/>
      <c r="F481" s="38"/>
    </row>
    <row r="482" spans="1:6" x14ac:dyDescent="0.2">
      <c r="A482" s="29">
        <v>485</v>
      </c>
      <c r="B482" s="29"/>
      <c r="C482" s="77"/>
      <c r="D482" s="71"/>
      <c r="E482" s="29"/>
      <c r="F482" s="38"/>
    </row>
    <row r="483" spans="1:6" x14ac:dyDescent="0.2">
      <c r="A483" s="29">
        <v>486</v>
      </c>
      <c r="B483" s="29"/>
      <c r="C483" s="77"/>
      <c r="D483" s="71"/>
      <c r="E483" s="29"/>
      <c r="F483" s="38"/>
    </row>
    <row r="484" spans="1:6" x14ac:dyDescent="0.2">
      <c r="A484" s="29">
        <v>487</v>
      </c>
      <c r="B484" s="29"/>
      <c r="C484" s="77"/>
      <c r="D484" s="71"/>
      <c r="E484" s="29"/>
      <c r="F484" s="38"/>
    </row>
    <row r="485" spans="1:6" x14ac:dyDescent="0.2">
      <c r="A485" s="29">
        <v>488</v>
      </c>
      <c r="B485" s="29"/>
      <c r="C485" s="77"/>
      <c r="D485" s="71"/>
      <c r="E485" s="29"/>
      <c r="F485" s="38"/>
    </row>
    <row r="486" spans="1:6" x14ac:dyDescent="0.2">
      <c r="A486" s="29">
        <v>489</v>
      </c>
      <c r="B486" s="29"/>
      <c r="C486" s="77"/>
      <c r="D486" s="71"/>
      <c r="E486" s="29"/>
      <c r="F486" s="38"/>
    </row>
    <row r="487" spans="1:6" x14ac:dyDescent="0.2">
      <c r="A487" s="29">
        <v>490</v>
      </c>
      <c r="B487" s="29"/>
      <c r="C487" s="77"/>
      <c r="D487" s="71"/>
      <c r="E487" s="29"/>
      <c r="F487" s="38"/>
    </row>
    <row r="488" spans="1:6" x14ac:dyDescent="0.2">
      <c r="A488" s="29">
        <v>491</v>
      </c>
      <c r="B488" s="29"/>
      <c r="C488" s="77"/>
      <c r="D488" s="71"/>
      <c r="E488" s="29"/>
      <c r="F488" s="38"/>
    </row>
    <row r="489" spans="1:6" x14ac:dyDescent="0.2">
      <c r="A489" s="29">
        <v>492</v>
      </c>
      <c r="B489" s="29"/>
      <c r="C489" s="77"/>
      <c r="D489" s="71"/>
      <c r="E489" s="29"/>
      <c r="F489" s="38"/>
    </row>
    <row r="490" spans="1:6" x14ac:dyDescent="0.2">
      <c r="A490" s="29">
        <v>493</v>
      </c>
      <c r="B490" s="29"/>
      <c r="C490" s="77"/>
      <c r="D490" s="71"/>
      <c r="E490" s="29"/>
      <c r="F490" s="38"/>
    </row>
    <row r="491" spans="1:6" x14ac:dyDescent="0.2">
      <c r="A491" s="29">
        <v>494</v>
      </c>
      <c r="B491" s="29"/>
      <c r="C491" s="77"/>
      <c r="D491" s="71"/>
      <c r="E491" s="29"/>
      <c r="F491" s="38"/>
    </row>
    <row r="492" spans="1:6" x14ac:dyDescent="0.2">
      <c r="A492" s="29">
        <v>495</v>
      </c>
      <c r="B492" s="29"/>
      <c r="C492" s="77"/>
      <c r="D492" s="71"/>
      <c r="E492" s="29"/>
      <c r="F492" s="38"/>
    </row>
    <row r="493" spans="1:6" x14ac:dyDescent="0.2">
      <c r="A493" s="29">
        <v>496</v>
      </c>
      <c r="B493" s="29"/>
      <c r="C493" s="77"/>
      <c r="D493" s="71"/>
      <c r="E493" s="29"/>
      <c r="F493" s="38"/>
    </row>
    <row r="494" spans="1:6" x14ac:dyDescent="0.2">
      <c r="A494" s="29">
        <v>497</v>
      </c>
      <c r="B494" s="29"/>
      <c r="C494" s="77"/>
      <c r="D494" s="71"/>
      <c r="E494" s="29"/>
      <c r="F494" s="38"/>
    </row>
    <row r="495" spans="1:6" x14ac:dyDescent="0.2">
      <c r="A495" s="29">
        <v>498</v>
      </c>
      <c r="B495" s="29"/>
      <c r="C495" s="77"/>
      <c r="D495" s="71"/>
      <c r="E495" s="29"/>
      <c r="F495" s="38"/>
    </row>
    <row r="496" spans="1:6" x14ac:dyDescent="0.2">
      <c r="A496" s="29">
        <v>499</v>
      </c>
      <c r="B496" s="29"/>
      <c r="C496" s="77"/>
      <c r="D496" s="71"/>
      <c r="E496" s="29"/>
      <c r="F496" s="38"/>
    </row>
    <row r="497" spans="1:6" x14ac:dyDescent="0.2">
      <c r="A497" s="29">
        <v>500</v>
      </c>
      <c r="B497" s="29"/>
      <c r="C497" s="77"/>
      <c r="D497" s="71"/>
      <c r="E497" s="29"/>
      <c r="F497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497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F6:F497 I19:I30 J27:J28 J31:J36 K33:K34 I37:I42 J39:J40 J43:J48 K45:K46 I49:I55 J51:J52 J56:J61 K58:K59 I62:I67 J64:J65 I6:I12 J8:J9 J13:J18 K15:K16 J21" xr:uid="{00000000-0002-0000-0000-000001000000}">
      <formula1>-999999999999</formula1>
      <formula2>999999999999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512 znaków" xr:uid="{00000000-0002-0000-0000-000002000000}">
          <x14:formula1>
            <xm:f>'Instrukcja dla beneficjenta'!$B$47</xm:f>
          </x14:formula1>
          <xm:sqref>D6:D497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'Instrukcja dla beneficjenta'!$B$48</xm:f>
          </x14:formula1>
          <xm:sqref>E6:E497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B6:B497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H34" sqref="H34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H511"/>
  <sheetViews>
    <sheetView workbookViewId="0">
      <selection activeCell="E11" sqref="E11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Budżet!C16</f>
        <v>384693.2</v>
      </c>
      <c r="G1" s="35"/>
    </row>
    <row r="2" spans="1:8" x14ac:dyDescent="0.2">
      <c r="A2" s="6" t="s">
        <v>2</v>
      </c>
      <c r="D2" s="2" t="s">
        <v>55</v>
      </c>
      <c r="E2" s="19" t="s">
        <v>19</v>
      </c>
      <c r="F2" s="3">
        <f>SUM(F6:F505)</f>
        <v>78635.53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110"/>
      <c r="H4"/>
    </row>
    <row r="5" spans="1:8" x14ac:dyDescent="0.2">
      <c r="G5" s="36"/>
      <c r="H5"/>
    </row>
    <row r="6" spans="1:8" ht="24.75" customHeight="1" x14ac:dyDescent="0.2">
      <c r="A6" s="29">
        <v>1</v>
      </c>
      <c r="B6" s="99" t="s">
        <v>145</v>
      </c>
      <c r="C6" s="78">
        <v>43797</v>
      </c>
      <c r="D6" s="109" t="s">
        <v>155</v>
      </c>
      <c r="E6" s="74" t="s">
        <v>146</v>
      </c>
      <c r="F6" s="108">
        <v>4968.49</v>
      </c>
      <c r="G6" s="36"/>
      <c r="H6" s="68"/>
    </row>
    <row r="7" spans="1:8" ht="38.25" x14ac:dyDescent="0.2">
      <c r="A7" s="29">
        <v>2</v>
      </c>
      <c r="B7" s="29" t="s">
        <v>140</v>
      </c>
      <c r="C7" s="78">
        <v>43797</v>
      </c>
      <c r="D7" s="109" t="s">
        <v>166</v>
      </c>
      <c r="E7" s="74" t="s">
        <v>142</v>
      </c>
      <c r="F7" s="108">
        <v>29274</v>
      </c>
      <c r="G7" s="36"/>
      <c r="H7" s="68"/>
    </row>
    <row r="8" spans="1:8" ht="38.25" x14ac:dyDescent="0.2">
      <c r="A8" s="29">
        <v>3</v>
      </c>
      <c r="B8" s="29" t="s">
        <v>141</v>
      </c>
      <c r="C8" s="78">
        <v>43797</v>
      </c>
      <c r="D8" s="74" t="s">
        <v>165</v>
      </c>
      <c r="E8" s="74" t="s">
        <v>142</v>
      </c>
      <c r="F8" s="108">
        <v>29274</v>
      </c>
      <c r="G8" s="36"/>
      <c r="H8" s="68"/>
    </row>
    <row r="9" spans="1:8" x14ac:dyDescent="0.2">
      <c r="A9" s="29">
        <v>4</v>
      </c>
      <c r="B9" s="99" t="s">
        <v>143</v>
      </c>
      <c r="C9" s="78">
        <v>43797</v>
      </c>
      <c r="D9" s="74" t="s">
        <v>156</v>
      </c>
      <c r="E9" s="99" t="s">
        <v>144</v>
      </c>
      <c r="F9" s="39">
        <v>818.71</v>
      </c>
      <c r="G9" s="36"/>
      <c r="H9" s="68"/>
    </row>
    <row r="10" spans="1:8" x14ac:dyDescent="0.2">
      <c r="A10" s="29">
        <v>5</v>
      </c>
      <c r="B10" s="99" t="s">
        <v>147</v>
      </c>
      <c r="C10" s="77">
        <v>43803</v>
      </c>
      <c r="D10" s="74" t="s">
        <v>157</v>
      </c>
      <c r="E10" s="99" t="s">
        <v>148</v>
      </c>
      <c r="F10" s="38">
        <v>670.35</v>
      </c>
      <c r="G10" s="11"/>
      <c r="H10" s="68"/>
    </row>
    <row r="11" spans="1:8" x14ac:dyDescent="0.2">
      <c r="A11" s="29">
        <v>6</v>
      </c>
      <c r="B11" s="99" t="s">
        <v>149</v>
      </c>
      <c r="C11" s="77">
        <v>43829</v>
      </c>
      <c r="D11" s="74" t="s">
        <v>154</v>
      </c>
      <c r="E11" s="99" t="s">
        <v>150</v>
      </c>
      <c r="F11" s="38">
        <v>338</v>
      </c>
      <c r="G11" s="11"/>
      <c r="H11" s="68"/>
    </row>
    <row r="12" spans="1:8" ht="25.5" x14ac:dyDescent="0.2">
      <c r="A12" s="29">
        <v>7</v>
      </c>
      <c r="B12" s="99" t="s">
        <v>151</v>
      </c>
      <c r="C12" s="77">
        <v>43830</v>
      </c>
      <c r="D12" s="74" t="s">
        <v>153</v>
      </c>
      <c r="E12" s="99" t="s">
        <v>152</v>
      </c>
      <c r="F12" s="111">
        <v>13291.98</v>
      </c>
      <c r="G12" s="11"/>
      <c r="H12" s="68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E9:E505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E6:E8 D8:D505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H38" sqref="H38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17149.73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11978.06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57</v>
      </c>
      <c r="E4" s="34" t="s">
        <v>18</v>
      </c>
      <c r="F4" s="49" t="s">
        <v>46</v>
      </c>
      <c r="G4" s="110"/>
      <c r="H4"/>
    </row>
    <row r="5" spans="1:8" x14ac:dyDescent="0.2">
      <c r="G5" s="36"/>
      <c r="H5"/>
    </row>
    <row r="6" spans="1:8" ht="25.5" x14ac:dyDescent="0.2">
      <c r="A6" s="29">
        <v>1</v>
      </c>
      <c r="B6" s="99" t="s">
        <v>158</v>
      </c>
      <c r="C6" s="78">
        <v>43830</v>
      </c>
      <c r="D6" s="74" t="s">
        <v>160</v>
      </c>
      <c r="E6" s="74" t="s">
        <v>159</v>
      </c>
      <c r="F6" s="108">
        <v>11978.06</v>
      </c>
      <c r="G6" s="36"/>
      <c r="H6" s="68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398194.58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M17" sqref="M17:M19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  <col min="6" max="6" width="16" customWidth="1"/>
    <col min="13" max="13" width="12.42578125" customWidth="1"/>
  </cols>
  <sheetData>
    <row r="1" spans="1:16" x14ac:dyDescent="0.2">
      <c r="A1" s="5" t="s">
        <v>12</v>
      </c>
      <c r="B1" s="7" t="s">
        <v>13</v>
      </c>
      <c r="C1" s="100"/>
      <c r="D1" s="3"/>
    </row>
    <row r="2" spans="1:16" x14ac:dyDescent="0.2">
      <c r="A2" s="6" t="s">
        <v>8</v>
      </c>
      <c r="B2" s="45" t="s">
        <v>23</v>
      </c>
      <c r="C2" s="100"/>
      <c r="D2" s="3"/>
    </row>
    <row r="3" spans="1:16" ht="12.75" customHeight="1" x14ac:dyDescent="0.2">
      <c r="B3" s="23" t="s">
        <v>15</v>
      </c>
      <c r="C3" s="101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101">
        <f>SUM(C7:C468)</f>
        <v>22041.41</v>
      </c>
      <c r="D4" s="3"/>
      <c r="E4" s="10"/>
    </row>
    <row r="5" spans="1:16" ht="26.25" customHeight="1" x14ac:dyDescent="0.2">
      <c r="A5" s="4" t="s">
        <v>16</v>
      </c>
      <c r="B5" s="81" t="s">
        <v>95</v>
      </c>
      <c r="C5" s="102" t="s">
        <v>61</v>
      </c>
      <c r="D5"/>
      <c r="E5"/>
    </row>
    <row r="6" spans="1:16" x14ac:dyDescent="0.2">
      <c r="C6" s="103"/>
      <c r="D6"/>
      <c r="E6"/>
    </row>
    <row r="7" spans="1:16" x14ac:dyDescent="0.2">
      <c r="A7" s="29">
        <v>1</v>
      </c>
      <c r="B7" s="73"/>
      <c r="C7" s="111">
        <v>22041.41</v>
      </c>
      <c r="D7"/>
      <c r="E7"/>
    </row>
    <row r="8" spans="1:16" x14ac:dyDescent="0.2">
      <c r="A8" s="29">
        <v>2</v>
      </c>
      <c r="B8" s="73"/>
      <c r="C8" s="38"/>
      <c r="D8"/>
      <c r="E8"/>
      <c r="P8" s="12"/>
    </row>
    <row r="9" spans="1:16" x14ac:dyDescent="0.2">
      <c r="A9" s="29">
        <v>3</v>
      </c>
      <c r="B9" s="73"/>
      <c r="C9" s="38"/>
      <c r="D9"/>
      <c r="E9"/>
    </row>
    <row r="10" spans="1:16" x14ac:dyDescent="0.2">
      <c r="A10" s="29">
        <v>4</v>
      </c>
      <c r="B10" s="73"/>
      <c r="C10" s="38"/>
      <c r="D10"/>
      <c r="E10"/>
    </row>
    <row r="11" spans="1:16" x14ac:dyDescent="0.2">
      <c r="A11" s="29">
        <v>5</v>
      </c>
      <c r="B11" s="73"/>
      <c r="C11" s="38"/>
      <c r="D11"/>
      <c r="E11"/>
    </row>
    <row r="12" spans="1:16" x14ac:dyDescent="0.2">
      <c r="A12" s="29">
        <v>6</v>
      </c>
      <c r="B12" s="73"/>
      <c r="C12" s="38"/>
      <c r="D12"/>
      <c r="E12"/>
    </row>
    <row r="13" spans="1:16" x14ac:dyDescent="0.2">
      <c r="A13" s="29">
        <v>7</v>
      </c>
      <c r="B13" s="73"/>
      <c r="C13" s="38"/>
      <c r="D13"/>
      <c r="E13"/>
    </row>
    <row r="14" spans="1:16" x14ac:dyDescent="0.2">
      <c r="A14" s="29">
        <v>8</v>
      </c>
      <c r="B14" s="73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8"/>
      <c r="M16" s="12"/>
    </row>
    <row r="17" spans="1:13" x14ac:dyDescent="0.2">
      <c r="A17" s="29">
        <v>11</v>
      </c>
      <c r="B17" s="30"/>
      <c r="C17" s="38"/>
      <c r="D17"/>
      <c r="L17" s="68"/>
      <c r="M17" s="12"/>
    </row>
    <row r="18" spans="1:13" x14ac:dyDescent="0.2">
      <c r="A18" s="29">
        <v>12</v>
      </c>
      <c r="B18" s="30"/>
      <c r="C18" s="38"/>
      <c r="D18"/>
      <c r="L18" s="68"/>
      <c r="M18" s="114"/>
    </row>
    <row r="19" spans="1:13" x14ac:dyDescent="0.2">
      <c r="A19" s="29">
        <v>13</v>
      </c>
      <c r="B19" s="30"/>
      <c r="C19" s="38"/>
      <c r="D19"/>
      <c r="M19" s="12"/>
    </row>
    <row r="20" spans="1:13" x14ac:dyDescent="0.2">
      <c r="A20" s="29">
        <v>14</v>
      </c>
      <c r="B20" s="30"/>
      <c r="C20" s="38"/>
      <c r="D20"/>
      <c r="M20" s="112"/>
    </row>
    <row r="21" spans="1:13" x14ac:dyDescent="0.2">
      <c r="A21" s="29">
        <v>15</v>
      </c>
      <c r="B21" s="30"/>
      <c r="C21" s="38"/>
      <c r="D21"/>
      <c r="M21" s="12"/>
    </row>
    <row r="22" spans="1:13" x14ac:dyDescent="0.2">
      <c r="A22" s="29">
        <v>16</v>
      </c>
      <c r="B22" s="30"/>
      <c r="C22" s="38"/>
      <c r="D22"/>
    </row>
    <row r="23" spans="1:13" x14ac:dyDescent="0.2">
      <c r="A23" s="29">
        <v>17</v>
      </c>
      <c r="B23" s="30"/>
      <c r="C23" s="38"/>
      <c r="D23"/>
      <c r="E23"/>
    </row>
    <row r="24" spans="1:13" x14ac:dyDescent="0.2">
      <c r="A24" s="29">
        <v>18</v>
      </c>
      <c r="B24" s="30"/>
      <c r="C24" s="38"/>
      <c r="D24"/>
      <c r="E24"/>
    </row>
    <row r="25" spans="1:13" x14ac:dyDescent="0.2">
      <c r="A25" s="29">
        <v>19</v>
      </c>
      <c r="B25" s="30"/>
      <c r="C25" s="38"/>
      <c r="D25"/>
      <c r="E25"/>
    </row>
    <row r="26" spans="1:13" x14ac:dyDescent="0.2">
      <c r="A26" s="29">
        <v>20</v>
      </c>
      <c r="B26" s="30"/>
      <c r="C26" s="38"/>
      <c r="D26"/>
      <c r="E26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 M18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tabSelected="1" zoomScaleNormal="100" zoomScaleSheetLayoutView="100" workbookViewId="0">
      <selection activeCell="D5" sqref="D5:E5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22" t="s">
        <v>71</v>
      </c>
      <c r="B1" s="123"/>
      <c r="C1" s="124"/>
      <c r="D1" s="130" t="s">
        <v>163</v>
      </c>
      <c r="E1" s="130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22" t="s">
        <v>30</v>
      </c>
      <c r="B2" s="123"/>
      <c r="C2" s="124"/>
      <c r="D2" s="130" t="s">
        <v>112</v>
      </c>
      <c r="E2" s="130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22" t="s">
        <v>91</v>
      </c>
      <c r="B3" s="123"/>
      <c r="C3" s="124"/>
      <c r="D3" s="131" t="s">
        <v>87</v>
      </c>
      <c r="E3" s="131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22" t="s">
        <v>90</v>
      </c>
      <c r="B4" s="123"/>
      <c r="C4" s="124"/>
      <c r="D4" s="130" t="s">
        <v>113</v>
      </c>
      <c r="E4" s="130"/>
      <c r="F4" s="21"/>
      <c r="G4" s="27" t="s">
        <v>88</v>
      </c>
      <c r="H4" s="27"/>
      <c r="J4" s="13"/>
      <c r="K4" s="13"/>
    </row>
    <row r="5" spans="1:11" ht="29.25" customHeight="1" x14ac:dyDescent="0.25">
      <c r="A5" s="127" t="s">
        <v>79</v>
      </c>
      <c r="B5" s="128"/>
      <c r="C5" s="129"/>
      <c r="D5" s="125" t="s">
        <v>81</v>
      </c>
      <c r="E5" s="126"/>
      <c r="F5" s="21"/>
      <c r="J5" s="13"/>
      <c r="K5" s="13"/>
    </row>
    <row r="6" spans="1:11" ht="15" x14ac:dyDescent="0.25">
      <c r="A6" s="122" t="s">
        <v>50</v>
      </c>
      <c r="B6" s="123"/>
      <c r="C6" s="124"/>
      <c r="D6" s="65">
        <v>43709</v>
      </c>
      <c r="E6" s="65">
        <v>43830</v>
      </c>
      <c r="F6" s="21"/>
      <c r="J6" s="13"/>
      <c r="K6" s="13"/>
    </row>
    <row r="7" spans="1:11" ht="15" customHeight="1" x14ac:dyDescent="0.25">
      <c r="A7" s="84" t="s">
        <v>72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19" t="s">
        <v>70</v>
      </c>
      <c r="B8" s="120"/>
      <c r="C8" s="121"/>
      <c r="D8" s="117">
        <v>0.75</v>
      </c>
      <c r="E8" s="118"/>
      <c r="F8" s="40"/>
      <c r="J8" s="9"/>
      <c r="K8" s="9"/>
    </row>
    <row r="9" spans="1:11" ht="15" x14ac:dyDescent="0.25">
      <c r="A9" s="122" t="s">
        <v>49</v>
      </c>
      <c r="B9" s="123"/>
      <c r="C9" s="124"/>
      <c r="D9" s="117">
        <v>0.25</v>
      </c>
      <c r="E9" s="118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82">
        <f>SUM(E14:E22)</f>
        <v>110207.06</v>
      </c>
    </row>
    <row r="14" spans="1:11" x14ac:dyDescent="0.2">
      <c r="A14" s="14" t="s">
        <v>0</v>
      </c>
      <c r="B14" s="7" t="s">
        <v>14</v>
      </c>
      <c r="C14" s="28">
        <v>431535.44</v>
      </c>
      <c r="E14" s="83">
        <f>A!F2</f>
        <v>19593.47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384693.2</v>
      </c>
      <c r="E16" s="83">
        <f>'C'!F2</f>
        <v>78635.53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17149.73</v>
      </c>
      <c r="E17" s="83">
        <f>D!F2</f>
        <v>11978.06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83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398194.58</v>
      </c>
      <c r="E22" s="83">
        <f>I!F2</f>
        <v>0</v>
      </c>
      <c r="F22" s="62"/>
    </row>
    <row r="23" spans="1:7" x14ac:dyDescent="0.2">
      <c r="A23" s="14" t="s">
        <v>8</v>
      </c>
      <c r="B23" s="7" t="s">
        <v>23</v>
      </c>
      <c r="C23" s="28">
        <v>166675</v>
      </c>
      <c r="D23" s="43"/>
      <c r="E23" s="83">
        <f>J!C4</f>
        <v>22041.41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1398247.95</v>
      </c>
      <c r="E24" s="82">
        <f>E23+E13</f>
        <v>132248.47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0</v>
      </c>
      <c r="D30" s="47"/>
      <c r="E30" s="98">
        <v>0</v>
      </c>
      <c r="F30" s="55"/>
    </row>
    <row r="31" spans="1:7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99186.35</v>
      </c>
      <c r="F31" s="55"/>
    </row>
    <row r="32" spans="1:7" x14ac:dyDescent="0.2">
      <c r="A32" s="14" t="s">
        <v>10</v>
      </c>
      <c r="B32" s="37" t="s">
        <v>27</v>
      </c>
      <c r="C32" s="46">
        <v>349561.99</v>
      </c>
      <c r="D32" s="47"/>
      <c r="E32" s="98">
        <f>E24*D9</f>
        <v>33062.120000000003</v>
      </c>
      <c r="F32" s="55"/>
    </row>
    <row r="33" spans="1:8" ht="13.5" thickBot="1" x14ac:dyDescent="0.25">
      <c r="A33" s="92"/>
      <c r="B33" s="93" t="s">
        <v>29</v>
      </c>
      <c r="C33" s="94">
        <f>SUM(C27:C32)</f>
        <v>1398247.95</v>
      </c>
      <c r="D33" s="47"/>
      <c r="E33" s="95">
        <f>SUM(E28:E32)</f>
        <v>132248.47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82</v>
      </c>
      <c r="C35" s="69" t="s">
        <v>89</v>
      </c>
      <c r="F35" s="31"/>
      <c r="G35" s="32"/>
      <c r="H35" s="33"/>
    </row>
    <row r="36" spans="1:8" ht="64.5" customHeight="1" x14ac:dyDescent="0.2">
      <c r="A36" s="115" t="s">
        <v>164</v>
      </c>
      <c r="B36" s="116"/>
      <c r="C36" s="116"/>
      <c r="D36" s="116"/>
      <c r="E36" s="116"/>
      <c r="F36" s="116"/>
    </row>
    <row r="37" spans="1:8" x14ac:dyDescent="0.2">
      <c r="A37" s="116"/>
      <c r="B37" s="116"/>
      <c r="C37" s="116"/>
      <c r="D37" s="116"/>
      <c r="E37" s="116"/>
      <c r="F37" s="116"/>
    </row>
    <row r="38" spans="1:8" x14ac:dyDescent="0.2">
      <c r="A38" s="116"/>
      <c r="B38" s="116"/>
      <c r="C38" s="116"/>
      <c r="D38" s="116"/>
      <c r="E38" s="116"/>
      <c r="F38" s="116"/>
    </row>
    <row r="39" spans="1:8" x14ac:dyDescent="0.2">
      <c r="A39" s="116"/>
      <c r="B39" s="116"/>
      <c r="C39" s="116"/>
      <c r="D39" s="116"/>
      <c r="E39" s="116"/>
      <c r="F39" s="116"/>
    </row>
    <row r="40" spans="1:8" x14ac:dyDescent="0.2">
      <c r="A40" s="116"/>
      <c r="B40" s="116"/>
      <c r="C40" s="116"/>
      <c r="D40" s="116"/>
      <c r="E40" s="116"/>
      <c r="F40" s="116"/>
    </row>
    <row r="41" spans="1:8" ht="20.25" customHeight="1" x14ac:dyDescent="0.2">
      <c r="A41" s="116"/>
      <c r="B41" s="116"/>
      <c r="C41" s="116"/>
      <c r="D41" s="116"/>
      <c r="E41" s="116"/>
      <c r="F41" s="116"/>
    </row>
  </sheetData>
  <sheetProtection algorithmName="SHA-512" hashValue="n3+NUjaW3SdIjfzJT3oPUbxqrIYTqxBCmx/n31ddpKeBdg1Fqs4sZe6mGhf6TfCHmuqxiBwWM0BKJAgJlhzmlA==" saltValue="u+ZT4EGp5jiRC7VQeabkCA==" spinCount="100000" sheet="1" objects="1" scenarios="1" sort="0" autoFilter="0"/>
  <mergeCells count="16"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  <mergeCell ref="A36:F41"/>
    <mergeCell ref="D8:E8"/>
    <mergeCell ref="A8:C8"/>
    <mergeCell ref="A9:C9"/>
    <mergeCell ref="D9:E9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73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98</v>
      </c>
    </row>
    <row r="2" spans="1:1" x14ac:dyDescent="0.2">
      <c r="A2" s="56" t="s">
        <v>65</v>
      </c>
    </row>
    <row r="3" spans="1:1" x14ac:dyDescent="0.2">
      <c r="A3" s="56" t="s">
        <v>58</v>
      </c>
    </row>
    <row r="4" spans="1:1" x14ac:dyDescent="0.2">
      <c r="A4" s="56" t="s">
        <v>59</v>
      </c>
    </row>
    <row r="5" spans="1:1" x14ac:dyDescent="0.2">
      <c r="A5" s="67" t="s">
        <v>83</v>
      </c>
    </row>
    <row r="6" spans="1:1" x14ac:dyDescent="0.2">
      <c r="A6" s="57" t="s">
        <v>52</v>
      </c>
    </row>
    <row r="7" spans="1:1" x14ac:dyDescent="0.2">
      <c r="A7" s="56" t="s">
        <v>66</v>
      </c>
    </row>
    <row r="8" spans="1:1" x14ac:dyDescent="0.2">
      <c r="A8" s="56" t="s">
        <v>67</v>
      </c>
    </row>
    <row r="9" spans="1:1" x14ac:dyDescent="0.2">
      <c r="A9" s="57" t="s">
        <v>68</v>
      </c>
    </row>
    <row r="10" spans="1:1" x14ac:dyDescent="0.2">
      <c r="A10" s="56" t="s">
        <v>60</v>
      </c>
    </row>
    <row r="11" spans="1:1" x14ac:dyDescent="0.2">
      <c r="A11" s="67" t="s">
        <v>100</v>
      </c>
    </row>
    <row r="12" spans="1:1" x14ac:dyDescent="0.2">
      <c r="A12" s="67" t="s">
        <v>101</v>
      </c>
    </row>
    <row r="13" spans="1:1" x14ac:dyDescent="0.2">
      <c r="A13" s="67" t="s">
        <v>102</v>
      </c>
    </row>
    <row r="14" spans="1:1" x14ac:dyDescent="0.2">
      <c r="A14" s="67" t="s">
        <v>103</v>
      </c>
    </row>
    <row r="15" spans="1:1" x14ac:dyDescent="0.2">
      <c r="A15" s="67" t="s">
        <v>104</v>
      </c>
    </row>
    <row r="16" spans="1:1" x14ac:dyDescent="0.2">
      <c r="A16" s="67" t="s">
        <v>105</v>
      </c>
    </row>
    <row r="17" spans="1:6" x14ac:dyDescent="0.2">
      <c r="A17" s="67" t="s">
        <v>106</v>
      </c>
    </row>
    <row r="18" spans="1:6" x14ac:dyDescent="0.2">
      <c r="A18" s="67" t="s">
        <v>107</v>
      </c>
    </row>
    <row r="19" spans="1:6" x14ac:dyDescent="0.2">
      <c r="A19" s="67" t="s">
        <v>108</v>
      </c>
    </row>
    <row r="20" spans="1:6" x14ac:dyDescent="0.2">
      <c r="A20" s="104" t="s">
        <v>96</v>
      </c>
    </row>
    <row r="21" spans="1:6" x14ac:dyDescent="0.2">
      <c r="A21" s="68" t="s">
        <v>97</v>
      </c>
    </row>
    <row r="22" spans="1:6" x14ac:dyDescent="0.2">
      <c r="A22" s="56" t="s">
        <v>69</v>
      </c>
    </row>
    <row r="23" spans="1:6" x14ac:dyDescent="0.2">
      <c r="A23" s="53" t="s">
        <v>109</v>
      </c>
    </row>
    <row r="24" spans="1:6" x14ac:dyDescent="0.2">
      <c r="A24" s="56" t="s">
        <v>62</v>
      </c>
    </row>
    <row r="25" spans="1:6" x14ac:dyDescent="0.2">
      <c r="A25" s="53" t="s">
        <v>63</v>
      </c>
    </row>
    <row r="26" spans="1:6" x14ac:dyDescent="0.2">
      <c r="A26" s="68" t="s">
        <v>84</v>
      </c>
    </row>
    <row r="27" spans="1:6" x14ac:dyDescent="0.2">
      <c r="A27" s="56" t="s">
        <v>64</v>
      </c>
    </row>
    <row r="28" spans="1:6" x14ac:dyDescent="0.2">
      <c r="A28" s="56" t="s">
        <v>73</v>
      </c>
    </row>
    <row r="29" spans="1:6" x14ac:dyDescent="0.2">
      <c r="A29" s="68" t="s">
        <v>111</v>
      </c>
    </row>
    <row r="30" spans="1:6" x14ac:dyDescent="0.2">
      <c r="A30" s="53" t="s">
        <v>110</v>
      </c>
    </row>
    <row r="31" spans="1:6" ht="13.5" customHeight="1" x14ac:dyDescent="0.2">
      <c r="A31" s="68" t="s">
        <v>99</v>
      </c>
    </row>
    <row r="32" spans="1:6" ht="63.75" x14ac:dyDescent="0.2">
      <c r="A32" s="60" t="s">
        <v>74</v>
      </c>
      <c r="B32" s="60"/>
      <c r="C32" s="60"/>
      <c r="D32" s="60"/>
      <c r="E32" s="60"/>
      <c r="F32" s="60"/>
    </row>
    <row r="33" spans="1:6" ht="38.25" x14ac:dyDescent="0.2">
      <c r="A33" s="60" t="s">
        <v>75</v>
      </c>
      <c r="B33" s="60"/>
      <c r="C33" s="60"/>
      <c r="D33" s="60"/>
      <c r="E33" s="60"/>
      <c r="F33" s="60"/>
    </row>
    <row r="34" spans="1:6" x14ac:dyDescent="0.2">
      <c r="A34" s="60" t="s">
        <v>85</v>
      </c>
      <c r="B34" s="60"/>
      <c r="C34" s="60"/>
      <c r="D34" s="60"/>
      <c r="E34" s="60"/>
      <c r="F34" s="60"/>
    </row>
    <row r="35" spans="1:6" x14ac:dyDescent="0.2">
      <c r="A35" s="60"/>
      <c r="B35" s="60"/>
      <c r="C35" s="60"/>
      <c r="D35" s="60"/>
      <c r="E35" s="60"/>
      <c r="F35" s="60"/>
    </row>
    <row r="36" spans="1:6" x14ac:dyDescent="0.2">
      <c r="A36" s="60"/>
      <c r="B36" s="60"/>
      <c r="C36" s="60"/>
      <c r="D36" s="60"/>
      <c r="E36" s="60"/>
      <c r="F36" s="60"/>
    </row>
    <row r="37" spans="1:6" x14ac:dyDescent="0.2">
      <c r="A37" s="60"/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1"/>
      <c r="B41" s="60"/>
      <c r="C41" s="60"/>
      <c r="D41" s="60"/>
      <c r="E41" s="60"/>
      <c r="F41" s="60"/>
    </row>
    <row r="47" spans="1:6" x14ac:dyDescent="0.2">
      <c r="A47" s="68" t="s">
        <v>92</v>
      </c>
      <c r="B47" s="80">
        <v>512</v>
      </c>
    </row>
    <row r="48" spans="1:6" x14ac:dyDescent="0.2">
      <c r="A48" s="68" t="s">
        <v>93</v>
      </c>
      <c r="B48" s="80">
        <v>100</v>
      </c>
    </row>
    <row r="49" spans="1:2" x14ac:dyDescent="0.2">
      <c r="A49" s="68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2020-01-14T08:29:54Z</cp:lastPrinted>
  <dcterms:created xsi:type="dcterms:W3CDTF">2000-09-29T07:27:06Z</dcterms:created>
  <dcterms:modified xsi:type="dcterms:W3CDTF">2026-10-16T08:45:51Z</dcterms:modified>
</cp:coreProperties>
</file>