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20A90921-9A2D-4B7F-A6DA-3C6916A530BA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A!$A$5:$F$491</definedName>
    <definedName name="_xlnm.Print_Area" localSheetId="0">A!$A$1:$O$61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F33" i="15" l="1"/>
  <c r="C33" i="15"/>
  <c r="G24" i="15"/>
  <c r="G23" i="15"/>
  <c r="G20" i="15"/>
  <c r="G19" i="15"/>
  <c r="G18" i="15"/>
  <c r="G17" i="15"/>
  <c r="G16" i="15"/>
  <c r="G15" i="15"/>
  <c r="G14" i="15"/>
  <c r="C13" i="15"/>
  <c r="C24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F2" i="2"/>
  <c r="E14" i="15" s="1"/>
  <c r="F1" i="2"/>
  <c r="E13" i="15" l="1"/>
  <c r="E24" i="15" s="1"/>
  <c r="E31" i="15" l="1"/>
  <c r="E32" i="15"/>
  <c r="E33" i="15" l="1"/>
</calcChain>
</file>

<file path=xl/sharedStrings.xml><?xml version="1.0" encoding="utf-8"?>
<sst xmlns="http://schemas.openxmlformats.org/spreadsheetml/2006/main" count="374" uniqueCount="177">
  <si>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</si>
  <si>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</si>
  <si>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</si>
  <si>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</si>
  <si>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</si>
  <si>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</si>
  <si>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</si>
  <si>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</si>
  <si>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</si>
  <si>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</si>
  <si>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</si>
  <si>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</si>
  <si>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</si>
  <si>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</si>
  <si>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</si>
  <si>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</si>
  <si>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</si>
  <si>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</si>
  <si>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</si>
  <si>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</si>
  <si>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</si>
  <si>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</si>
  <si>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</si>
  <si>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</si>
  <si>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</si>
  <si>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</si>
  <si>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</si>
  <si>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</si>
  <si>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</si>
  <si>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</si>
  <si>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</si>
  <si>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</si>
  <si>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</si>
  <si>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</si>
  <si>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</si>
  <si>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</si>
  <si>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</si>
  <si>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</si>
  <si>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</si>
  <si>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</si>
  <si>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</si>
  <si>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</si>
  <si>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</si>
  <si>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</si>
  <si>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</si>
  <si>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</si>
  <si>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</si>
  <si>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</si>
  <si>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</si>
  <si>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</si>
  <si>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</si>
  <si>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</si>
  <si>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</si>
  <si>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</si>
  <si>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</si>
  <si>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</si>
  <si>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</si>
  <si>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</si>
  <si>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</si>
  <si>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</si>
  <si>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</si>
  <si>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</si>
  <si>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</si>
  <si>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</si>
  <si>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</si>
  <si>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</si>
  <si>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</si>
  <si>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</si>
  <si>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</si>
  <si>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</si>
  <si>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</si>
  <si>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</si>
  <si>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</si>
  <si>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</si>
  <si>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</si>
  <si>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</si>
  <si>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</si>
  <si>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</si>
  <si>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</si>
  <si>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</si>
  <si>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</si>
  <si>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</si>
  <si>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</si>
  <si>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</si>
  <si>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</si>
  <si>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</si>
  <si>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</si>
  <si>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</si>
  <si>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</si>
  <si>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</si>
  <si>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</si>
  <si>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</si>
  <si>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</si>
  <si>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</si>
  <si>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</si>
  <si>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</si>
  <si>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</si>
  <si>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</si>
  <si>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</si>
  <si>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</si>
  <si>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</si>
  <si>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</si>
  <si>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</si>
  <si>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</si>
  <si>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</si>
  <si>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</si>
  <si>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</si>
  <si>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</si>
  <si>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</si>
  <si>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</si>
  <si>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</si>
  <si>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</si>
  <si>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</si>
  <si>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</si>
  <si>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</si>
  <si>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A1</t>
  </si>
  <si>
    <t>A2</t>
  </si>
  <si>
    <r>
      <t xml:space="preserve">Agnieszka Boczkowska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</si>
  <si>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C7</t>
  </si>
  <si>
    <t>F-ra VAT 1902/MAG/2020</t>
  </si>
  <si>
    <t>D2</t>
  </si>
  <si>
    <t>F-ra VAT nr 1/10/2020</t>
  </si>
  <si>
    <t>C13</t>
  </si>
  <si>
    <t>F-ra VAT Nr 12/10/2020</t>
  </si>
  <si>
    <t>wystrój okien (rolety i żaluzje)( 4 pomieszcz.: 99,37% mixed use; 2 pomieszcz.: 49,38% mixed use; 1 pomieszcz.: 50% mixed use) F-ra brutto: 6934,78 zł</t>
  </si>
  <si>
    <t>C12</t>
  </si>
  <si>
    <t>F-ra VAT 1135/OLS/2020</t>
  </si>
  <si>
    <t>zieleń (4 pomieszcz.: 99,37% mixed use; 2 pomieszcz.: 49,38% mixed use; 1 pomieszcz.: 50% mixed use) F-ra brutto:  4 140 zł</t>
  </si>
  <si>
    <t>C4</t>
  </si>
  <si>
    <t>C5</t>
  </si>
  <si>
    <t>C6</t>
  </si>
  <si>
    <t>F-ra Nr 23/1/2020</t>
  </si>
  <si>
    <t>pełnienie funkcji inspektora nadzoru (99,37% mixed use*5 000)</t>
  </si>
  <si>
    <t>wystrój okien (firana, karnisz,zasłona) ( 99,37% mixed use*4360 zł)</t>
  </si>
  <si>
    <t>fotel do karmienia (37,62% mixed use*998,88 zł)</t>
  </si>
  <si>
    <t>przewijak (37,62% mixed use*997,53 zł)</t>
  </si>
  <si>
    <t>podgrzewacz do butelek (37,62% mixed use*199 zł)</t>
  </si>
  <si>
    <t>kuchenka mikrofalowa (50% mixed use*419 zł))</t>
  </si>
  <si>
    <t>I1</t>
  </si>
  <si>
    <t>F-ra VAT nr 14/09/2020</t>
  </si>
  <si>
    <t>C8</t>
  </si>
  <si>
    <t>F-ra VAT 2386/MAG/2020</t>
  </si>
  <si>
    <t>C1</t>
  </si>
  <si>
    <t>F-ra VAT nr A0071/2020</t>
  </si>
  <si>
    <t>meble-wyposażenie (12 pom.: 99,37% mixed use; 2 pom.: 49,38% mixed use; 1 pom.: 50%mixed use) F-ra brutto: 240 440,40 zł</t>
  </si>
  <si>
    <t>C2</t>
  </si>
  <si>
    <t>regały przesuwne</t>
  </si>
  <si>
    <t>F-ra VAT nr FS-358/REGAL/2020</t>
  </si>
  <si>
    <t>Lista płac 964/2020-10 netto do wyplaty</t>
  </si>
  <si>
    <t>Lista płac 964/2020-10 Skł. ZUS</t>
  </si>
  <si>
    <t>Lista płac 964/2020-10 Podatek dochodowy</t>
  </si>
  <si>
    <t>Lista płac 964/2020-10 Potrącenia dobrowolne</t>
  </si>
  <si>
    <t>Lista płac 986/2020-10 netto do wypłaty</t>
  </si>
  <si>
    <t>Lista płac 986/2020-10 Skł. ZUS</t>
  </si>
  <si>
    <t>Lista płac 986/2020-10 podatek dochodowy</t>
  </si>
  <si>
    <t>Lista płac 1082/2020-11 netto do wypłaty</t>
  </si>
  <si>
    <t>Lista płac 1082/2020-11 Skł. ZUS</t>
  </si>
  <si>
    <t>Lista płac 1082/2020-11 podatek dochodowy</t>
  </si>
  <si>
    <t>Lista płac 1082/2020-11 Potrącenia dobrowolne</t>
  </si>
  <si>
    <t>Lista płac 1205/2020-12 netto do wyplaty</t>
  </si>
  <si>
    <t>Lista płac 1205/2020-12 Skł. ZUS</t>
  </si>
  <si>
    <t>Lista płac 1205/2020-12 Podatek dochodowy</t>
  </si>
  <si>
    <t>Lista płac 1205/2020-12 Potrącenia dobrowolne</t>
  </si>
  <si>
    <t>ekspres do kawy (99,37%mixed use*5 600 zł; ponieważ w projekcie założono wydatek kwalifikowalny w wys. 2 000 zł, taką kwotę uznaje się za kwalifikowalną)</t>
  </si>
  <si>
    <t>Lista płac 1103/2020-11 netto do wyplaty</t>
  </si>
  <si>
    <t>Lista płac 1103/2020-11 Skł. ZUS</t>
  </si>
  <si>
    <t>Lista płac 1103/2020-11 Podatek dochodowy</t>
  </si>
  <si>
    <t>Prace remontowe (4 pom.:99,37%mixed use; 2 pom.:49,38%mixed use; 1 pom.: 37,62%mixed use; 1 pom.: 50%mixed use; 1 pom.: 100%mixed use; kwota f-ry brutto: 218.887,34 zł)</t>
  </si>
  <si>
    <t xml:space="preserve">Wynagrodzenie za październik 2020r. </t>
  </si>
  <si>
    <t xml:space="preserve">Wynagrodzenie za  październik 2020r. </t>
  </si>
  <si>
    <t>Wynagrodzenie za październik 2020r.</t>
  </si>
  <si>
    <t xml:space="preserve">Dodatek zadaniowy za szkolenie </t>
  </si>
  <si>
    <t>Wynagrodzenie za listopad 2020r.</t>
  </si>
  <si>
    <t xml:space="preserve">Wynagrodzenie za listopad 2020r. </t>
  </si>
  <si>
    <t xml:space="preserve">Wynagrodzenie za  listopad 2020r. </t>
  </si>
  <si>
    <t xml:space="preserve">Wynagrodzenie za grudzień 2020r. </t>
  </si>
  <si>
    <t xml:space="preserve">Wynagrodzenie za  grudzień 2020r.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</si>
</sst>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11" fillId="0" borderId="1" xfId="0" applyNumberFormat="1" applyFont="1" applyBorder="1" applyAlignment="1" applyProtection="1">
      <alignment horizontal="left"/>
      <protection locked="0"/>
    </xf>
    <xf numFmtId="171" fontId="0" fillId="0" borderId="1" xfId="0" applyNumberFormat="1" applyBorder="1" applyAlignment="1" applyProtection="1">
      <alignment horizontal="left"/>
      <protection locked="0"/>
    </xf>
    <xf numFmtId="171" fontId="11" fillId="0" borderId="1" xfId="0" applyNumberFormat="1" applyFont="1" applyBorder="1" applyAlignment="1" applyProtection="1">
      <alignment horizontal="left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FAMI%202/Kopia%20Za&#322;.%203%20zestawienie%20wydatk&#243;w%20I%20kw%20WMUW%2031.12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kcja dla beneficjenta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491"/>
  <sheetViews>
    <sheetView showGridLines="0" tabSelected="1" zoomScaleNormal="100" workbookViewId="0">
      <pane ySplit="4" topLeftCell="A32" activePane="bottomLeft" state="frozen"/>
      <selection activeCell="C13" sqref="C13"/>
      <selection pane="bottomLeft" activeCell="D44" sqref="D44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22" customWidth="1"/>
    <col min="4" max="4" width="30.85546875" style="68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SUM(F6:F454)</f>
        <v>27368.98</v>
      </c>
      <c r="G2" s="35"/>
    </row>
    <row r="3" spans="1:12" x14ac:dyDescent="0.2">
      <c r="E3" s="44"/>
      <c r="G3" s="35"/>
      <c r="H3" s="10"/>
    </row>
    <row r="4" spans="1:12" ht="38.25" x14ac:dyDescent="0.2">
      <c r="A4" s="4" t="s">
        <v>16</v>
      </c>
      <c r="B4" s="49" t="s">
        <v>47</v>
      </c>
      <c r="C4" s="123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 x14ac:dyDescent="0.2">
      <c r="G5" s="99"/>
      <c r="H5"/>
    </row>
    <row r="6" spans="1:12" ht="25.5" x14ac:dyDescent="0.2">
      <c r="A6" s="29">
        <v>1</v>
      </c>
      <c r="B6" s="127" t="s">
        <v>115</v>
      </c>
      <c r="C6" s="133">
        <v>44132</v>
      </c>
      <c r="D6" s="129" t="s">
        <v>168</v>
      </c>
      <c r="E6" s="129" t="s">
        <v>148</v>
      </c>
      <c r="F6" s="39">
        <v>343.39</v>
      </c>
      <c r="G6" s="11"/>
      <c r="H6"/>
      <c r="K6" s="104"/>
      <c r="L6" s="104"/>
    </row>
    <row r="7" spans="1:12" ht="25.5" x14ac:dyDescent="0.2">
      <c r="A7" s="29">
        <v>2</v>
      </c>
      <c r="B7" s="127" t="s">
        <v>115</v>
      </c>
      <c r="C7" s="133">
        <v>44134</v>
      </c>
      <c r="D7" s="129" t="s">
        <v>169</v>
      </c>
      <c r="E7" s="129" t="s">
        <v>149</v>
      </c>
      <c r="F7" s="39">
        <v>200.23</v>
      </c>
      <c r="G7" s="11"/>
      <c r="H7"/>
      <c r="I7" s="104"/>
      <c r="J7" s="104"/>
    </row>
    <row r="8" spans="1:12" ht="25.5" x14ac:dyDescent="0.2">
      <c r="A8" s="29">
        <v>3</v>
      </c>
      <c r="B8" s="127" t="s">
        <v>115</v>
      </c>
      <c r="C8" s="133">
        <v>44134</v>
      </c>
      <c r="D8" s="129" t="s">
        <v>169</v>
      </c>
      <c r="E8" s="129" t="s">
        <v>150</v>
      </c>
      <c r="F8" s="38">
        <v>39</v>
      </c>
      <c r="G8" s="11"/>
      <c r="H8"/>
      <c r="K8" s="104"/>
    </row>
    <row r="9" spans="1:12" ht="25.5" x14ac:dyDescent="0.2">
      <c r="A9" s="29">
        <v>4</v>
      </c>
      <c r="B9" s="127" t="s">
        <v>115</v>
      </c>
      <c r="C9" s="133">
        <v>44132</v>
      </c>
      <c r="D9" s="129" t="s">
        <v>168</v>
      </c>
      <c r="E9" s="129" t="s">
        <v>148</v>
      </c>
      <c r="F9" s="38">
        <v>1976.18</v>
      </c>
      <c r="G9" s="100"/>
      <c r="H9"/>
      <c r="I9" s="104"/>
      <c r="J9" s="104"/>
    </row>
    <row r="10" spans="1:12" ht="25.5" x14ac:dyDescent="0.2">
      <c r="A10" s="29">
        <v>5</v>
      </c>
      <c r="B10" s="127" t="s">
        <v>115</v>
      </c>
      <c r="C10" s="133">
        <v>44134</v>
      </c>
      <c r="D10" s="129" t="s">
        <v>170</v>
      </c>
      <c r="E10" s="129" t="s">
        <v>149</v>
      </c>
      <c r="F10" s="38">
        <v>1101.26</v>
      </c>
      <c r="G10" s="100"/>
      <c r="H10"/>
      <c r="K10" s="104"/>
    </row>
    <row r="11" spans="1:12" ht="25.5" x14ac:dyDescent="0.2">
      <c r="A11" s="29">
        <v>6</v>
      </c>
      <c r="B11" s="127" t="s">
        <v>115</v>
      </c>
      <c r="C11" s="133">
        <v>44134</v>
      </c>
      <c r="D11" s="129" t="s">
        <v>168</v>
      </c>
      <c r="E11" s="129" t="s">
        <v>150</v>
      </c>
      <c r="F11" s="38">
        <v>127</v>
      </c>
      <c r="G11" s="100"/>
      <c r="H11"/>
      <c r="I11" s="117"/>
      <c r="J11" s="117"/>
      <c r="K11" s="104"/>
      <c r="L11" s="104"/>
    </row>
    <row r="12" spans="1:12" ht="25.5" x14ac:dyDescent="0.2">
      <c r="A12" s="29">
        <v>7</v>
      </c>
      <c r="B12" s="127" t="s">
        <v>115</v>
      </c>
      <c r="C12" s="133">
        <v>44132</v>
      </c>
      <c r="D12" s="129" t="s">
        <v>169</v>
      </c>
      <c r="E12" s="129" t="s">
        <v>148</v>
      </c>
      <c r="F12" s="38">
        <v>191.2</v>
      </c>
      <c r="G12" s="100"/>
      <c r="H12"/>
      <c r="K12" s="104"/>
      <c r="L12" s="104"/>
    </row>
    <row r="13" spans="1:12" ht="25.5" x14ac:dyDescent="0.2">
      <c r="A13" s="29">
        <v>8</v>
      </c>
      <c r="B13" s="127" t="s">
        <v>115</v>
      </c>
      <c r="C13" s="133">
        <v>44134</v>
      </c>
      <c r="D13" s="129" t="s">
        <v>169</v>
      </c>
      <c r="E13" s="129" t="s">
        <v>149</v>
      </c>
      <c r="F13" s="38">
        <v>100.11</v>
      </c>
      <c r="G13" s="11"/>
      <c r="H13"/>
      <c r="K13" s="104"/>
      <c r="L13" s="104"/>
    </row>
    <row r="14" spans="1:12" ht="25.5" x14ac:dyDescent="0.2">
      <c r="A14" s="29">
        <v>9</v>
      </c>
      <c r="B14" s="127" t="s">
        <v>115</v>
      </c>
      <c r="C14" s="133">
        <v>44132</v>
      </c>
      <c r="D14" s="129" t="s">
        <v>169</v>
      </c>
      <c r="E14" s="129" t="s">
        <v>148</v>
      </c>
      <c r="F14" s="38">
        <v>2149.71</v>
      </c>
      <c r="G14" s="11"/>
      <c r="H14"/>
      <c r="K14" s="104"/>
      <c r="L14" s="104"/>
    </row>
    <row r="15" spans="1:12" ht="25.5" x14ac:dyDescent="0.2">
      <c r="A15" s="29">
        <v>10</v>
      </c>
      <c r="B15" s="127" t="s">
        <v>115</v>
      </c>
      <c r="C15" s="133">
        <v>44134</v>
      </c>
      <c r="D15" s="129" t="s">
        <v>169</v>
      </c>
      <c r="E15" s="129" t="s">
        <v>149</v>
      </c>
      <c r="F15" s="38">
        <v>1208.24</v>
      </c>
      <c r="G15" s="11"/>
      <c r="H15"/>
      <c r="K15" s="104"/>
    </row>
    <row r="16" spans="1:12" ht="25.5" x14ac:dyDescent="0.2">
      <c r="A16" s="29">
        <v>11</v>
      </c>
      <c r="B16" s="127" t="s">
        <v>115</v>
      </c>
      <c r="C16" s="133">
        <v>44134</v>
      </c>
      <c r="D16" s="129" t="s">
        <v>169</v>
      </c>
      <c r="E16" s="129" t="s">
        <v>150</v>
      </c>
      <c r="F16" s="38">
        <v>198</v>
      </c>
      <c r="G16" s="11"/>
      <c r="H16" s="121"/>
      <c r="K16" s="104"/>
    </row>
    <row r="17" spans="1:13" ht="25.5" x14ac:dyDescent="0.2">
      <c r="A17" s="29">
        <v>12</v>
      </c>
      <c r="B17" s="127" t="s">
        <v>115</v>
      </c>
      <c r="C17" s="133">
        <v>44132</v>
      </c>
      <c r="D17" s="129" t="s">
        <v>169</v>
      </c>
      <c r="E17" s="129" t="s">
        <v>151</v>
      </c>
      <c r="F17" s="38">
        <v>106</v>
      </c>
      <c r="G17" s="11"/>
      <c r="H17" s="121"/>
      <c r="K17" s="104"/>
      <c r="L17" s="104"/>
    </row>
    <row r="18" spans="1:13" ht="25.5" x14ac:dyDescent="0.2">
      <c r="A18" s="29">
        <v>13</v>
      </c>
      <c r="B18" s="127" t="s">
        <v>116</v>
      </c>
      <c r="C18" s="133">
        <v>44132</v>
      </c>
      <c r="D18" s="129" t="s">
        <v>171</v>
      </c>
      <c r="E18" s="129" t="s">
        <v>152</v>
      </c>
      <c r="F18" s="38">
        <v>705.23</v>
      </c>
      <c r="G18" s="11"/>
      <c r="H18" s="121"/>
      <c r="K18" s="104"/>
    </row>
    <row r="19" spans="1:13" ht="25.5" x14ac:dyDescent="0.2">
      <c r="A19" s="29">
        <v>14</v>
      </c>
      <c r="B19" s="127" t="s">
        <v>116</v>
      </c>
      <c r="C19" s="133">
        <v>44134</v>
      </c>
      <c r="D19" s="129" t="s">
        <v>171</v>
      </c>
      <c r="E19" s="129" t="s">
        <v>153</v>
      </c>
      <c r="F19" s="38">
        <v>411.17</v>
      </c>
      <c r="G19" s="11"/>
      <c r="H19" s="121"/>
      <c r="K19" s="104"/>
    </row>
    <row r="20" spans="1:13" ht="25.5" x14ac:dyDescent="0.2">
      <c r="A20" s="29">
        <v>15</v>
      </c>
      <c r="B20" s="127" t="s">
        <v>116</v>
      </c>
      <c r="C20" s="133">
        <v>44134</v>
      </c>
      <c r="D20" s="129" t="s">
        <v>171</v>
      </c>
      <c r="E20" s="129" t="s">
        <v>154</v>
      </c>
      <c r="F20" s="38">
        <v>80</v>
      </c>
      <c r="G20" s="11"/>
      <c r="H20" s="121"/>
      <c r="I20" s="104"/>
      <c r="J20" s="104"/>
      <c r="K20" s="73"/>
      <c r="L20" s="73"/>
    </row>
    <row r="21" spans="1:13" ht="25.5" x14ac:dyDescent="0.2">
      <c r="A21" s="29">
        <v>16</v>
      </c>
      <c r="B21" s="127" t="s">
        <v>115</v>
      </c>
      <c r="C21" s="133">
        <v>44161</v>
      </c>
      <c r="D21" s="129" t="s">
        <v>172</v>
      </c>
      <c r="E21" s="129" t="s">
        <v>155</v>
      </c>
      <c r="F21" s="38">
        <v>1976.18</v>
      </c>
      <c r="G21" s="113"/>
      <c r="H21" s="73"/>
      <c r="I21" s="104"/>
      <c r="J21" s="104"/>
    </row>
    <row r="22" spans="1:13" ht="25.5" x14ac:dyDescent="0.2">
      <c r="A22" s="29">
        <v>17</v>
      </c>
      <c r="B22" s="127" t="s">
        <v>115</v>
      </c>
      <c r="C22" s="133">
        <v>44165</v>
      </c>
      <c r="D22" s="129" t="s">
        <v>173</v>
      </c>
      <c r="E22" s="129" t="s">
        <v>156</v>
      </c>
      <c r="F22" s="38">
        <v>1101.26</v>
      </c>
      <c r="G22" s="11"/>
      <c r="H22"/>
      <c r="I22" s="73"/>
      <c r="J22" s="73"/>
      <c r="K22" s="104"/>
    </row>
    <row r="23" spans="1:13" ht="25.5" x14ac:dyDescent="0.2">
      <c r="A23" s="29">
        <v>18</v>
      </c>
      <c r="B23" s="127" t="s">
        <v>115</v>
      </c>
      <c r="C23" s="133">
        <v>44165</v>
      </c>
      <c r="D23" s="129" t="s">
        <v>173</v>
      </c>
      <c r="E23" s="129" t="s">
        <v>157</v>
      </c>
      <c r="F23" s="38">
        <v>127</v>
      </c>
      <c r="G23" s="11"/>
      <c r="H23"/>
      <c r="I23" s="73"/>
      <c r="J23" s="73"/>
      <c r="K23" s="104"/>
    </row>
    <row r="24" spans="1:13" ht="25.5" x14ac:dyDescent="0.2">
      <c r="A24" s="29">
        <v>19</v>
      </c>
      <c r="B24" s="127" t="s">
        <v>115</v>
      </c>
      <c r="C24" s="133">
        <v>44161</v>
      </c>
      <c r="D24" s="129" t="s">
        <v>174</v>
      </c>
      <c r="E24" s="129" t="s">
        <v>155</v>
      </c>
      <c r="F24" s="38">
        <v>2119.71</v>
      </c>
      <c r="G24" s="11"/>
      <c r="H24" s="121"/>
      <c r="K24" s="104"/>
    </row>
    <row r="25" spans="1:13" ht="25.5" x14ac:dyDescent="0.2">
      <c r="A25" s="29">
        <v>20</v>
      </c>
      <c r="B25" s="127" t="s">
        <v>115</v>
      </c>
      <c r="C25" s="133">
        <v>44165</v>
      </c>
      <c r="D25" s="129" t="s">
        <v>174</v>
      </c>
      <c r="E25" s="129" t="s">
        <v>156</v>
      </c>
      <c r="F25" s="38">
        <v>1208.24</v>
      </c>
      <c r="G25" s="11"/>
      <c r="H25" s="121"/>
      <c r="K25" s="104"/>
      <c r="L25" s="104"/>
    </row>
    <row r="26" spans="1:13" ht="25.5" x14ac:dyDescent="0.2">
      <c r="A26" s="29">
        <v>21</v>
      </c>
      <c r="B26" s="127" t="s">
        <v>115</v>
      </c>
      <c r="C26" s="133">
        <v>44165</v>
      </c>
      <c r="D26" s="129" t="s">
        <v>174</v>
      </c>
      <c r="E26" s="129" t="s">
        <v>157</v>
      </c>
      <c r="F26" s="38">
        <v>198</v>
      </c>
      <c r="G26" s="11"/>
      <c r="H26" s="121"/>
      <c r="K26" s="104"/>
      <c r="L26" s="104"/>
    </row>
    <row r="27" spans="1:13" ht="25.5" x14ac:dyDescent="0.2">
      <c r="A27" s="29">
        <v>22</v>
      </c>
      <c r="B27" s="127" t="s">
        <v>115</v>
      </c>
      <c r="C27" s="133">
        <v>44161</v>
      </c>
      <c r="D27" s="129" t="s">
        <v>174</v>
      </c>
      <c r="E27" s="129" t="s">
        <v>158</v>
      </c>
      <c r="F27" s="38">
        <v>136</v>
      </c>
      <c r="G27" s="11"/>
      <c r="H27" s="73"/>
      <c r="L27" s="66"/>
      <c r="M27" s="66"/>
    </row>
    <row r="28" spans="1:13" ht="25.5" x14ac:dyDescent="0.2">
      <c r="A28" s="29">
        <v>23</v>
      </c>
      <c r="B28" s="127" t="s">
        <v>115</v>
      </c>
      <c r="C28" s="133">
        <v>44188</v>
      </c>
      <c r="D28" s="129" t="s">
        <v>175</v>
      </c>
      <c r="E28" s="129" t="s">
        <v>159</v>
      </c>
      <c r="F28" s="38">
        <v>1346.13</v>
      </c>
      <c r="G28" s="11"/>
      <c r="H28"/>
      <c r="K28" s="104"/>
    </row>
    <row r="29" spans="1:13" ht="25.5" x14ac:dyDescent="0.2">
      <c r="A29" s="29">
        <v>24</v>
      </c>
      <c r="B29" s="127" t="s">
        <v>115</v>
      </c>
      <c r="C29" s="133">
        <v>44196</v>
      </c>
      <c r="D29" s="129" t="s">
        <v>175</v>
      </c>
      <c r="E29" s="129" t="s">
        <v>160</v>
      </c>
      <c r="F29" s="38">
        <v>734.16</v>
      </c>
      <c r="G29" s="11"/>
      <c r="H29"/>
      <c r="I29" s="104"/>
      <c r="J29" s="104"/>
    </row>
    <row r="30" spans="1:13" ht="25.5" x14ac:dyDescent="0.2">
      <c r="A30" s="29">
        <v>25</v>
      </c>
      <c r="B30" s="127" t="s">
        <v>115</v>
      </c>
      <c r="C30" s="133">
        <v>44196</v>
      </c>
      <c r="D30" s="129" t="s">
        <v>175</v>
      </c>
      <c r="E30" s="129" t="s">
        <v>161</v>
      </c>
      <c r="F30" s="38">
        <v>56</v>
      </c>
      <c r="G30" s="11"/>
      <c r="H30"/>
      <c r="I30" s="104"/>
      <c r="J30" s="104"/>
    </row>
    <row r="31" spans="1:13" ht="25.5" x14ac:dyDescent="0.2">
      <c r="A31" s="29">
        <v>26</v>
      </c>
      <c r="B31" s="127" t="s">
        <v>115</v>
      </c>
      <c r="C31" s="133">
        <v>44188</v>
      </c>
      <c r="D31" s="129" t="s">
        <v>175</v>
      </c>
      <c r="E31" s="129" t="s">
        <v>159</v>
      </c>
      <c r="F31" s="38">
        <v>1976.18</v>
      </c>
      <c r="G31" s="11"/>
      <c r="H31"/>
      <c r="I31" s="104"/>
      <c r="J31" s="104"/>
      <c r="K31" s="104"/>
    </row>
    <row r="32" spans="1:13" ht="25.5" x14ac:dyDescent="0.2">
      <c r="A32" s="29">
        <v>27</v>
      </c>
      <c r="B32" s="127" t="s">
        <v>115</v>
      </c>
      <c r="C32" s="133">
        <v>44196</v>
      </c>
      <c r="D32" s="129" t="s">
        <v>175</v>
      </c>
      <c r="E32" s="129" t="s">
        <v>160</v>
      </c>
      <c r="F32" s="38">
        <v>1101.26</v>
      </c>
      <c r="G32" s="11"/>
      <c r="H32"/>
      <c r="I32" s="104"/>
      <c r="J32" s="104"/>
      <c r="K32" s="104"/>
    </row>
    <row r="33" spans="1:17" ht="25.5" x14ac:dyDescent="0.2">
      <c r="A33" s="29">
        <v>28</v>
      </c>
      <c r="B33" s="127" t="s">
        <v>115</v>
      </c>
      <c r="C33" s="133">
        <v>44196</v>
      </c>
      <c r="D33" s="129" t="s">
        <v>175</v>
      </c>
      <c r="E33" s="129" t="s">
        <v>161</v>
      </c>
      <c r="F33" s="38">
        <v>127</v>
      </c>
      <c r="G33" s="11"/>
      <c r="H33"/>
      <c r="I33" s="73"/>
      <c r="J33" s="73"/>
      <c r="K33" s="73"/>
      <c r="L33" s="73"/>
      <c r="M33" s="73"/>
    </row>
    <row r="34" spans="1:17" ht="25.5" x14ac:dyDescent="0.2">
      <c r="A34" s="29">
        <v>29</v>
      </c>
      <c r="B34" s="127" t="s">
        <v>115</v>
      </c>
      <c r="C34" s="133">
        <v>44188</v>
      </c>
      <c r="D34" s="129" t="s">
        <v>176</v>
      </c>
      <c r="E34" s="129" t="s">
        <v>159</v>
      </c>
      <c r="F34" s="38">
        <v>1965.99</v>
      </c>
      <c r="G34" s="11"/>
      <c r="H34"/>
      <c r="I34" s="73"/>
      <c r="J34" s="73"/>
      <c r="K34" s="73"/>
      <c r="L34" s="73"/>
      <c r="M34" s="73"/>
    </row>
    <row r="35" spans="1:17" ht="25.5" x14ac:dyDescent="0.2">
      <c r="A35" s="29">
        <v>30</v>
      </c>
      <c r="B35" s="127" t="s">
        <v>115</v>
      </c>
      <c r="C35" s="133">
        <v>44196</v>
      </c>
      <c r="D35" s="129" t="s">
        <v>176</v>
      </c>
      <c r="E35" s="129" t="s">
        <v>160</v>
      </c>
      <c r="F35" s="38">
        <v>893.86</v>
      </c>
      <c r="G35" s="11"/>
      <c r="H35"/>
      <c r="K35" s="104"/>
      <c r="L35" s="104"/>
    </row>
    <row r="36" spans="1:17" ht="25.5" x14ac:dyDescent="0.2">
      <c r="A36" s="29">
        <v>31</v>
      </c>
      <c r="B36" s="127" t="s">
        <v>115</v>
      </c>
      <c r="C36" s="133">
        <v>44196</v>
      </c>
      <c r="D36" s="129" t="s">
        <v>176</v>
      </c>
      <c r="E36" s="129" t="s">
        <v>161</v>
      </c>
      <c r="F36" s="38">
        <v>181</v>
      </c>
      <c r="G36" s="11"/>
      <c r="H36"/>
      <c r="K36" s="104"/>
    </row>
    <row r="37" spans="1:17" ht="25.5" x14ac:dyDescent="0.2">
      <c r="A37" s="29">
        <v>32</v>
      </c>
      <c r="B37" s="127" t="s">
        <v>115</v>
      </c>
      <c r="C37" s="133">
        <v>44188</v>
      </c>
      <c r="D37" s="129" t="s">
        <v>176</v>
      </c>
      <c r="E37" s="129" t="s">
        <v>162</v>
      </c>
      <c r="F37" s="38">
        <v>106</v>
      </c>
      <c r="G37" s="11"/>
      <c r="H37"/>
      <c r="K37" s="104"/>
    </row>
    <row r="38" spans="1:17" ht="25.5" x14ac:dyDescent="0.2">
      <c r="A38" s="29">
        <v>33</v>
      </c>
      <c r="B38" s="127" t="s">
        <v>115</v>
      </c>
      <c r="C38" s="133">
        <v>44188</v>
      </c>
      <c r="D38" s="129" t="s">
        <v>176</v>
      </c>
      <c r="E38" s="129" t="s">
        <v>159</v>
      </c>
      <c r="F38" s="38">
        <v>1555.81</v>
      </c>
      <c r="G38" s="11"/>
      <c r="H38"/>
      <c r="K38" s="104"/>
      <c r="L38" s="104"/>
    </row>
    <row r="39" spans="1:17" ht="25.5" x14ac:dyDescent="0.2">
      <c r="A39" s="29">
        <v>34</v>
      </c>
      <c r="B39" s="127" t="s">
        <v>115</v>
      </c>
      <c r="C39" s="133">
        <v>44196</v>
      </c>
      <c r="D39" s="129" t="s">
        <v>176</v>
      </c>
      <c r="E39" s="129" t="s">
        <v>160</v>
      </c>
      <c r="F39" s="38">
        <v>856.53</v>
      </c>
      <c r="G39" s="11"/>
      <c r="H39"/>
      <c r="K39" s="104"/>
      <c r="L39" s="104"/>
    </row>
    <row r="40" spans="1:17" ht="25.5" x14ac:dyDescent="0.2">
      <c r="A40" s="29">
        <v>35</v>
      </c>
      <c r="B40" s="127" t="s">
        <v>115</v>
      </c>
      <c r="C40" s="133">
        <v>44196</v>
      </c>
      <c r="D40" s="129" t="s">
        <v>176</v>
      </c>
      <c r="E40" s="129" t="s">
        <v>161</v>
      </c>
      <c r="F40" s="38">
        <v>80</v>
      </c>
      <c r="G40" s="11"/>
      <c r="H40"/>
      <c r="K40" s="104"/>
      <c r="L40" s="104"/>
    </row>
    <row r="41" spans="1:17" ht="25.5" x14ac:dyDescent="0.2">
      <c r="A41" s="29">
        <v>36</v>
      </c>
      <c r="B41" s="127" t="s">
        <v>116</v>
      </c>
      <c r="C41" s="133">
        <v>44161</v>
      </c>
      <c r="D41" s="129" t="s">
        <v>171</v>
      </c>
      <c r="E41" s="129" t="s">
        <v>164</v>
      </c>
      <c r="F41" s="38">
        <v>352.61</v>
      </c>
      <c r="G41" s="11"/>
      <c r="H41"/>
      <c r="K41" s="104"/>
      <c r="L41" s="104"/>
    </row>
    <row r="42" spans="1:17" ht="25.5" x14ac:dyDescent="0.2">
      <c r="A42" s="29">
        <v>37</v>
      </c>
      <c r="B42" s="127" t="s">
        <v>116</v>
      </c>
      <c r="C42" s="133">
        <v>44165</v>
      </c>
      <c r="D42" s="129" t="s">
        <v>171</v>
      </c>
      <c r="E42" s="129" t="s">
        <v>165</v>
      </c>
      <c r="F42" s="38">
        <v>193.34</v>
      </c>
      <c r="G42" s="11"/>
      <c r="H42"/>
      <c r="K42" s="119"/>
      <c r="L42" s="118"/>
    </row>
    <row r="43" spans="1:17" ht="25.5" x14ac:dyDescent="0.2">
      <c r="A43" s="29">
        <v>38</v>
      </c>
      <c r="B43" s="127" t="s">
        <v>116</v>
      </c>
      <c r="C43" s="133">
        <v>44165</v>
      </c>
      <c r="D43" s="129" t="s">
        <v>171</v>
      </c>
      <c r="E43" s="129" t="s">
        <v>166</v>
      </c>
      <c r="F43" s="38">
        <v>40</v>
      </c>
      <c r="G43" s="11"/>
      <c r="H43"/>
    </row>
    <row r="44" spans="1:17" x14ac:dyDescent="0.2">
      <c r="A44" s="29">
        <v>39</v>
      </c>
      <c r="B44" s="93"/>
      <c r="C44" s="126"/>
      <c r="D44" s="72"/>
      <c r="E44" s="72"/>
      <c r="F44" s="120"/>
      <c r="G44" s="11"/>
      <c r="H44"/>
      <c r="K44" s="104"/>
      <c r="L44" s="104"/>
    </row>
    <row r="45" spans="1:17" x14ac:dyDescent="0.2">
      <c r="A45" s="29">
        <v>40</v>
      </c>
      <c r="B45" s="93"/>
      <c r="C45" s="126"/>
      <c r="D45" s="72"/>
      <c r="E45" s="72"/>
      <c r="F45" s="120"/>
      <c r="G45" s="11"/>
      <c r="H45"/>
      <c r="I45" s="73"/>
      <c r="J45" s="73"/>
      <c r="K45" s="104"/>
      <c r="L45" s="104"/>
      <c r="M45" s="73"/>
      <c r="N45" s="73"/>
      <c r="O45" s="73"/>
      <c r="Q45" s="66"/>
    </row>
    <row r="46" spans="1:17" x14ac:dyDescent="0.2">
      <c r="A46" s="29">
        <v>41</v>
      </c>
      <c r="B46" s="93"/>
      <c r="C46" s="126"/>
      <c r="D46" s="72"/>
      <c r="E46" s="72"/>
      <c r="F46" s="120"/>
      <c r="G46" s="11"/>
      <c r="H46"/>
      <c r="I46" s="73"/>
      <c r="J46" s="73"/>
      <c r="K46" s="104"/>
      <c r="L46" s="104"/>
      <c r="M46" s="73"/>
      <c r="N46" s="73"/>
      <c r="O46" s="73"/>
      <c r="Q46" s="66"/>
    </row>
    <row r="47" spans="1:17" x14ac:dyDescent="0.2">
      <c r="A47" s="29">
        <v>42</v>
      </c>
      <c r="B47" s="29"/>
      <c r="C47" s="126"/>
      <c r="D47" s="72"/>
      <c r="E47" s="72"/>
      <c r="F47" s="120"/>
      <c r="G47" s="11"/>
      <c r="H47"/>
      <c r="I47" s="104"/>
      <c r="J47" s="104"/>
      <c r="K47" s="104"/>
      <c r="L47" s="73"/>
      <c r="M47" s="73"/>
      <c r="N47" s="73"/>
      <c r="O47" s="73"/>
    </row>
    <row r="48" spans="1:17" x14ac:dyDescent="0.2">
      <c r="A48" s="29">
        <v>43</v>
      </c>
      <c r="B48" s="29"/>
      <c r="C48" s="126"/>
      <c r="D48" s="72"/>
      <c r="E48" s="72"/>
      <c r="F48" s="120"/>
      <c r="G48" s="11"/>
      <c r="H48"/>
      <c r="I48" s="104"/>
      <c r="J48" s="104"/>
      <c r="K48" s="73"/>
      <c r="L48" s="73"/>
      <c r="M48" s="73"/>
    </row>
    <row r="49" spans="1:17" x14ac:dyDescent="0.2">
      <c r="A49" s="29">
        <v>44</v>
      </c>
      <c r="B49" s="29"/>
      <c r="C49" s="126"/>
      <c r="D49" s="72"/>
      <c r="E49" s="72"/>
      <c r="F49" s="120"/>
      <c r="G49" s="11"/>
      <c r="H49"/>
      <c r="I49" s="104"/>
      <c r="J49" s="104"/>
      <c r="L49" s="73"/>
      <c r="O49" s="73"/>
      <c r="Q49" s="66"/>
    </row>
    <row r="50" spans="1:17" x14ac:dyDescent="0.2">
      <c r="A50" s="29">
        <v>45</v>
      </c>
      <c r="B50" s="29"/>
      <c r="C50" s="126"/>
      <c r="D50" s="72"/>
      <c r="E50" s="72"/>
      <c r="F50" s="120"/>
      <c r="G50" s="11"/>
      <c r="H50"/>
      <c r="I50" s="104"/>
      <c r="J50" s="104"/>
    </row>
    <row r="51" spans="1:17" x14ac:dyDescent="0.2">
      <c r="A51" s="29">
        <v>46</v>
      </c>
      <c r="B51" s="29"/>
      <c r="C51" s="126"/>
      <c r="D51" s="72"/>
      <c r="E51" s="72"/>
      <c r="F51" s="120"/>
      <c r="G51" s="11"/>
      <c r="H51"/>
      <c r="K51" s="104"/>
    </row>
    <row r="52" spans="1:17" x14ac:dyDescent="0.2">
      <c r="A52" s="29">
        <v>47</v>
      </c>
      <c r="B52" s="29"/>
      <c r="C52" s="126"/>
      <c r="D52" s="72"/>
      <c r="E52" s="72"/>
      <c r="F52" s="120"/>
      <c r="G52" s="11"/>
      <c r="H52"/>
      <c r="J52" s="104"/>
      <c r="L52" s="73"/>
      <c r="O52" s="73"/>
      <c r="Q52" s="66"/>
    </row>
    <row r="53" spans="1:17" x14ac:dyDescent="0.2">
      <c r="A53" s="29">
        <v>48</v>
      </c>
      <c r="B53" s="29"/>
      <c r="C53" s="126"/>
      <c r="D53" s="72"/>
      <c r="E53" s="72"/>
      <c r="F53" s="120"/>
      <c r="G53" s="11"/>
      <c r="H53"/>
      <c r="K53" s="104"/>
      <c r="L53" s="104"/>
    </row>
    <row r="54" spans="1:17" x14ac:dyDescent="0.2">
      <c r="A54" s="29">
        <v>49</v>
      </c>
      <c r="B54" s="29"/>
      <c r="C54" s="126"/>
      <c r="D54" s="72"/>
      <c r="E54" s="72"/>
      <c r="F54" s="120"/>
      <c r="G54" s="11"/>
      <c r="H54"/>
      <c r="K54" s="104"/>
      <c r="L54" s="104"/>
    </row>
    <row r="55" spans="1:17" x14ac:dyDescent="0.2">
      <c r="A55" s="29">
        <v>50</v>
      </c>
      <c r="B55" s="29"/>
      <c r="C55" s="126"/>
      <c r="D55" s="72"/>
      <c r="E55" s="72"/>
      <c r="F55" s="120"/>
      <c r="G55" s="11"/>
      <c r="H55"/>
      <c r="K55" s="104"/>
      <c r="L55" s="73"/>
      <c r="M55" s="73"/>
      <c r="N55" s="73"/>
    </row>
    <row r="56" spans="1:17" x14ac:dyDescent="0.2">
      <c r="A56" s="29">
        <v>51</v>
      </c>
      <c r="B56" s="29"/>
      <c r="C56" s="126"/>
      <c r="D56" s="72"/>
      <c r="E56" s="72"/>
      <c r="F56" s="120"/>
      <c r="G56" s="11"/>
      <c r="H56"/>
      <c r="K56" s="104"/>
    </row>
    <row r="57" spans="1:17" x14ac:dyDescent="0.2">
      <c r="A57" s="29">
        <v>52</v>
      </c>
      <c r="B57" s="29"/>
      <c r="C57" s="126"/>
      <c r="D57" s="72"/>
      <c r="E57" s="72"/>
      <c r="F57" s="120"/>
      <c r="G57" s="11"/>
      <c r="H57"/>
      <c r="I57" s="104"/>
      <c r="J57" s="104"/>
    </row>
    <row r="58" spans="1:17" x14ac:dyDescent="0.2">
      <c r="A58" s="29">
        <v>53</v>
      </c>
      <c r="B58" s="29"/>
      <c r="C58" s="126"/>
      <c r="D58" s="72"/>
      <c r="E58" s="72"/>
      <c r="F58" s="120"/>
      <c r="G58" s="11"/>
      <c r="H58"/>
      <c r="I58" s="104"/>
      <c r="J58" s="104"/>
    </row>
    <row r="59" spans="1:17" x14ac:dyDescent="0.2">
      <c r="A59" s="29">
        <v>54</v>
      </c>
      <c r="B59" s="29"/>
      <c r="C59" s="126"/>
      <c r="D59" s="72"/>
      <c r="E59" s="72"/>
      <c r="F59" s="120"/>
      <c r="G59" s="11"/>
      <c r="H59"/>
      <c r="I59" s="104"/>
      <c r="J59" s="104"/>
      <c r="K59" s="104"/>
    </row>
    <row r="60" spans="1:17" x14ac:dyDescent="0.2">
      <c r="A60" s="29">
        <v>55</v>
      </c>
      <c r="B60" s="29"/>
      <c r="C60" s="124"/>
      <c r="D60" s="69"/>
      <c r="E60" s="72"/>
      <c r="F60" s="38"/>
      <c r="G60" s="11"/>
      <c r="H60"/>
      <c r="I60" s="104"/>
      <c r="J60" s="104"/>
      <c r="K60" s="73"/>
      <c r="L60" s="73"/>
      <c r="M60" s="73"/>
    </row>
    <row r="61" spans="1:17" x14ac:dyDescent="0.2">
      <c r="A61" s="29">
        <v>56</v>
      </c>
      <c r="B61" s="29"/>
      <c r="C61" s="124"/>
      <c r="D61" s="69"/>
      <c r="E61" s="72"/>
      <c r="F61" s="38"/>
      <c r="G61" s="11"/>
      <c r="H61"/>
      <c r="I61" s="104"/>
      <c r="J61" s="104"/>
    </row>
    <row r="62" spans="1:17" x14ac:dyDescent="0.2">
      <c r="A62" s="29">
        <v>57</v>
      </c>
      <c r="B62" s="29"/>
      <c r="C62" s="125"/>
      <c r="D62" s="69"/>
      <c r="E62" s="29"/>
      <c r="F62" s="38"/>
      <c r="G62" s="11"/>
      <c r="H62"/>
    </row>
    <row r="63" spans="1:17" x14ac:dyDescent="0.2">
      <c r="A63" s="29">
        <v>58</v>
      </c>
      <c r="B63" s="29"/>
      <c r="C63" s="125"/>
      <c r="D63" s="69"/>
      <c r="E63" s="29"/>
      <c r="F63" s="38"/>
      <c r="G63" s="11"/>
      <c r="H63"/>
    </row>
    <row r="64" spans="1:17" x14ac:dyDescent="0.2">
      <c r="A64" s="29">
        <v>59</v>
      </c>
      <c r="B64" s="29"/>
      <c r="C64" s="125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25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25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25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25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25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25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25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25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25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25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25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25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25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25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25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25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25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25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25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25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25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25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25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25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25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25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25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25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25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25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25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25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25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25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25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25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25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25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25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25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25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25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25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25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25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25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25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25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25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25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25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25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25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25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25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25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25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25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25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25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25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25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25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25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25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25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25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25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25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25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25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25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25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25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25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25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25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25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25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25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25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25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25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25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25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25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25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25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25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25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25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25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25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25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25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25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25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25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25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25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25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25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25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25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25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25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25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25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25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25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25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25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25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25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25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25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25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25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25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25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25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25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25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25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25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25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25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25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25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25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25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25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25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25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25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25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25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25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25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25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25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25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25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25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25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25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25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25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25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25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25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25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25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25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25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25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25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25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25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25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25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25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25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25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25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25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25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25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25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25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25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25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25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25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25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25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25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25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25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25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25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25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25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25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25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25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25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25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25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25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25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25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25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25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25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25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25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25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25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25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25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25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25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25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25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25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25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25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25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25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25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25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25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25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25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25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25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25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25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25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25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25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25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25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25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25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25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25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25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25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25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25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25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25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25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25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25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25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25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25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25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25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25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25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25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25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25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25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25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25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25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25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25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25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25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25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25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25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25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25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25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25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25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25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25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25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25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25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25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25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25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25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25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25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25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25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25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25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25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25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25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25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25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25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25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25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25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25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25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25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25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25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25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25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25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25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25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25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25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25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25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25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25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25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25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25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25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25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25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25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25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25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25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25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25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25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25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25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25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25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25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25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25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25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25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25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25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25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25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25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25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25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25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25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25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25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25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25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25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25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25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25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25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25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25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25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25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25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25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25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25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25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25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25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25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25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25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25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25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25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25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25"/>
      <c r="D426" s="72"/>
      <c r="E426" s="29"/>
      <c r="F426" s="38"/>
      <c r="G426" s="11"/>
      <c r="H426"/>
    </row>
    <row r="427" spans="1:8" x14ac:dyDescent="0.2">
      <c r="A427" s="29">
        <v>422</v>
      </c>
      <c r="B427" s="29"/>
      <c r="C427" s="125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25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25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25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25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25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25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25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25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25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25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25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25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25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125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25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25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25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25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25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25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25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25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25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25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25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25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25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25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25"/>
      <c r="D456" s="69"/>
      <c r="E456" s="29"/>
      <c r="F456" s="38"/>
    </row>
    <row r="457" spans="1:8" x14ac:dyDescent="0.2">
      <c r="A457" s="29">
        <v>452</v>
      </c>
      <c r="B457" s="29"/>
      <c r="C457" s="125"/>
      <c r="D457" s="69"/>
      <c r="E457" s="29"/>
      <c r="F457" s="38"/>
    </row>
    <row r="458" spans="1:8" x14ac:dyDescent="0.2">
      <c r="A458" s="29">
        <v>453</v>
      </c>
      <c r="B458" s="29"/>
      <c r="C458" s="125"/>
      <c r="D458" s="69"/>
      <c r="E458" s="29"/>
      <c r="F458" s="38"/>
    </row>
    <row r="459" spans="1:8" x14ac:dyDescent="0.2">
      <c r="A459" s="29">
        <v>454</v>
      </c>
      <c r="B459" s="29"/>
      <c r="C459" s="125"/>
      <c r="D459" s="69"/>
      <c r="E459" s="29"/>
      <c r="F459" s="38"/>
    </row>
    <row r="460" spans="1:8" x14ac:dyDescent="0.2">
      <c r="A460" s="29">
        <v>455</v>
      </c>
      <c r="B460" s="29"/>
      <c r="C460" s="125"/>
      <c r="D460" s="69"/>
      <c r="E460" s="29"/>
      <c r="F460" s="38"/>
    </row>
    <row r="461" spans="1:8" x14ac:dyDescent="0.2">
      <c r="A461" s="29">
        <v>456</v>
      </c>
      <c r="B461" s="29"/>
      <c r="C461" s="125"/>
      <c r="D461" s="69"/>
      <c r="E461" s="29"/>
      <c r="F461" s="38"/>
    </row>
    <row r="462" spans="1:8" x14ac:dyDescent="0.2">
      <c r="A462" s="29">
        <v>457</v>
      </c>
      <c r="B462" s="29"/>
      <c r="C462" s="125"/>
      <c r="D462" s="69"/>
      <c r="E462" s="29"/>
      <c r="F462" s="38"/>
    </row>
    <row r="463" spans="1:8" x14ac:dyDescent="0.2">
      <c r="A463" s="29">
        <v>458</v>
      </c>
      <c r="B463" s="29"/>
      <c r="C463" s="125"/>
      <c r="D463" s="69"/>
      <c r="E463" s="29"/>
      <c r="F463" s="38"/>
    </row>
    <row r="464" spans="1:8" x14ac:dyDescent="0.2">
      <c r="A464" s="29">
        <v>459</v>
      </c>
      <c r="B464" s="29"/>
      <c r="C464" s="125"/>
      <c r="D464" s="69"/>
      <c r="E464" s="29"/>
      <c r="F464" s="38"/>
    </row>
    <row r="465" spans="1:6" x14ac:dyDescent="0.2">
      <c r="A465" s="29">
        <v>460</v>
      </c>
      <c r="B465" s="29"/>
      <c r="C465" s="125"/>
      <c r="D465" s="69"/>
      <c r="E465" s="29"/>
      <c r="F465" s="38"/>
    </row>
    <row r="466" spans="1:6" x14ac:dyDescent="0.2">
      <c r="A466" s="29">
        <v>461</v>
      </c>
      <c r="B466" s="29"/>
      <c r="C466" s="125"/>
      <c r="D466" s="69"/>
      <c r="E466" s="29"/>
      <c r="F466" s="38"/>
    </row>
    <row r="467" spans="1:6" x14ac:dyDescent="0.2">
      <c r="A467" s="29">
        <v>462</v>
      </c>
      <c r="B467" s="29"/>
      <c r="C467" s="125"/>
      <c r="D467" s="69"/>
      <c r="E467" s="29"/>
      <c r="F467" s="38"/>
    </row>
    <row r="468" spans="1:6" x14ac:dyDescent="0.2">
      <c r="A468" s="29">
        <v>463</v>
      </c>
      <c r="B468" s="29"/>
      <c r="C468" s="125"/>
      <c r="D468" s="69"/>
      <c r="E468" s="29"/>
      <c r="F468" s="38"/>
    </row>
    <row r="469" spans="1:6" x14ac:dyDescent="0.2">
      <c r="A469" s="29">
        <v>464</v>
      </c>
      <c r="B469" s="29"/>
      <c r="C469" s="125"/>
      <c r="D469" s="69"/>
      <c r="E469" s="29"/>
      <c r="F469" s="38"/>
    </row>
    <row r="470" spans="1:6" x14ac:dyDescent="0.2">
      <c r="A470" s="29">
        <v>465</v>
      </c>
      <c r="B470" s="29"/>
      <c r="C470" s="125"/>
      <c r="D470" s="69"/>
      <c r="E470" s="29"/>
      <c r="F470" s="38"/>
    </row>
    <row r="471" spans="1:6" x14ac:dyDescent="0.2">
      <c r="A471" s="29">
        <v>466</v>
      </c>
      <c r="B471" s="29"/>
      <c r="C471" s="125"/>
      <c r="D471" s="69"/>
      <c r="E471" s="29"/>
      <c r="F471" s="38"/>
    </row>
    <row r="472" spans="1:6" x14ac:dyDescent="0.2">
      <c r="A472" s="29">
        <v>467</v>
      </c>
      <c r="B472" s="29"/>
      <c r="C472" s="125"/>
      <c r="D472" s="69"/>
      <c r="E472" s="29"/>
      <c r="F472" s="38"/>
    </row>
    <row r="473" spans="1:6" x14ac:dyDescent="0.2">
      <c r="A473" s="29">
        <v>468</v>
      </c>
      <c r="B473" s="29"/>
      <c r="C473" s="125"/>
      <c r="D473" s="69"/>
      <c r="E473" s="29"/>
      <c r="F473" s="38"/>
    </row>
    <row r="474" spans="1:6" x14ac:dyDescent="0.2">
      <c r="A474" s="29">
        <v>469</v>
      </c>
      <c r="B474" s="29"/>
      <c r="C474" s="125"/>
      <c r="D474" s="69"/>
      <c r="E474" s="29"/>
      <c r="F474" s="38"/>
    </row>
    <row r="475" spans="1:6" x14ac:dyDescent="0.2">
      <c r="A475" s="29">
        <v>470</v>
      </c>
      <c r="B475" s="29"/>
      <c r="C475" s="125"/>
      <c r="D475" s="69"/>
      <c r="E475" s="29"/>
      <c r="F475" s="38"/>
    </row>
    <row r="476" spans="1:6" x14ac:dyDescent="0.2">
      <c r="A476" s="29">
        <v>471</v>
      </c>
      <c r="B476" s="29"/>
      <c r="C476" s="125"/>
      <c r="D476" s="69"/>
      <c r="E476" s="29"/>
      <c r="F476" s="38"/>
    </row>
    <row r="477" spans="1:6" x14ac:dyDescent="0.2">
      <c r="A477" s="29">
        <v>472</v>
      </c>
      <c r="B477" s="29"/>
      <c r="C477" s="125"/>
      <c r="D477" s="69"/>
      <c r="E477" s="29"/>
      <c r="F477" s="38"/>
    </row>
    <row r="478" spans="1:6" x14ac:dyDescent="0.2">
      <c r="A478" s="29">
        <v>473</v>
      </c>
      <c r="B478" s="29"/>
      <c r="C478" s="125"/>
      <c r="D478" s="69"/>
      <c r="E478" s="29"/>
      <c r="F478" s="38"/>
    </row>
    <row r="479" spans="1:6" x14ac:dyDescent="0.2">
      <c r="A479" s="29">
        <v>474</v>
      </c>
      <c r="B479" s="29"/>
      <c r="C479" s="125"/>
      <c r="D479" s="69"/>
      <c r="E479" s="29"/>
      <c r="F479" s="38"/>
    </row>
    <row r="480" spans="1:6" x14ac:dyDescent="0.2">
      <c r="A480" s="29">
        <v>475</v>
      </c>
      <c r="B480" s="29"/>
      <c r="C480" s="125"/>
      <c r="D480" s="69"/>
      <c r="E480" s="29"/>
      <c r="F480" s="38"/>
    </row>
    <row r="481" spans="1:6" x14ac:dyDescent="0.2">
      <c r="A481" s="29">
        <v>476</v>
      </c>
      <c r="B481" s="29"/>
      <c r="C481" s="125"/>
      <c r="D481" s="69"/>
      <c r="E481" s="29"/>
      <c r="F481" s="38"/>
    </row>
    <row r="482" spans="1:6" x14ac:dyDescent="0.2">
      <c r="A482" s="29">
        <v>477</v>
      </c>
      <c r="B482" s="29"/>
      <c r="C482" s="125"/>
      <c r="D482" s="69"/>
      <c r="E482" s="29"/>
      <c r="F482" s="38"/>
    </row>
    <row r="483" spans="1:6" x14ac:dyDescent="0.2">
      <c r="A483" s="29">
        <v>478</v>
      </c>
      <c r="B483" s="29"/>
      <c r="C483" s="125"/>
      <c r="D483" s="69"/>
      <c r="E483" s="29"/>
      <c r="F483" s="38"/>
    </row>
    <row r="484" spans="1:6" x14ac:dyDescent="0.2">
      <c r="A484" s="29">
        <v>479</v>
      </c>
      <c r="B484" s="29"/>
      <c r="C484" s="125"/>
      <c r="D484" s="69"/>
      <c r="E484" s="29"/>
      <c r="F484" s="38"/>
    </row>
    <row r="485" spans="1:6" x14ac:dyDescent="0.2">
      <c r="A485" s="29">
        <v>480</v>
      </c>
      <c r="B485" s="29"/>
      <c r="C485" s="125"/>
      <c r="D485" s="69"/>
      <c r="E485" s="29"/>
      <c r="F485" s="38"/>
    </row>
    <row r="486" spans="1:6" x14ac:dyDescent="0.2">
      <c r="A486" s="29">
        <v>481</v>
      </c>
      <c r="B486" s="29"/>
      <c r="C486" s="125"/>
      <c r="D486" s="69"/>
      <c r="E486" s="29"/>
      <c r="F486" s="38"/>
    </row>
    <row r="487" spans="1:6" x14ac:dyDescent="0.2">
      <c r="A487" s="29">
        <v>482</v>
      </c>
      <c r="B487" s="29"/>
      <c r="C487" s="125"/>
      <c r="D487" s="69"/>
      <c r="E487" s="29"/>
      <c r="F487" s="38"/>
    </row>
    <row r="488" spans="1:6" x14ac:dyDescent="0.2">
      <c r="A488" s="29">
        <v>483</v>
      </c>
      <c r="B488" s="29"/>
      <c r="C488" s="125"/>
      <c r="D488" s="69"/>
      <c r="E488" s="29"/>
      <c r="F488" s="38"/>
    </row>
    <row r="489" spans="1:6" x14ac:dyDescent="0.2">
      <c r="A489" s="29">
        <v>484</v>
      </c>
      <c r="B489" s="29"/>
      <c r="C489" s="125"/>
      <c r="D489" s="69"/>
      <c r="E489" s="29"/>
      <c r="F489" s="38"/>
    </row>
    <row r="490" spans="1:6" x14ac:dyDescent="0.2">
      <c r="A490" s="29">
        <v>485</v>
      </c>
      <c r="B490" s="29"/>
      <c r="C490" s="125"/>
      <c r="D490" s="69"/>
      <c r="E490" s="29"/>
      <c r="F490" s="38"/>
    </row>
    <row r="491" spans="1:6" x14ac:dyDescent="0.2">
      <c r="A491" s="29">
        <v>486</v>
      </c>
      <c r="B491" s="29"/>
      <c r="C491" s="125"/>
      <c r="D491" s="69"/>
      <c r="E491" s="29"/>
      <c r="F491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K28 L25:L26 K31:K32 K44:K47 L44:L46 L53:L54 K59 L11:L14 K53:K56 K22:K26 K35:L35 I29:J32 J52 K10:K19 K8 I47:J50 I20:J21 K6:L6 I7:J7 I9:J9 L17 K36:K42 L38:L42 K51 H16:H20 H24:H26 I57:J61 F6:F491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91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75" fitToHeight="0" orientation="landscape" r:id="rId1"/>
  <headerFooter alignWithMargins="0">
    <oddHeader>&amp;LActual expenditure</oddHeader>
  </headerFooter>
  <rowBreaks count="1" manualBreakCount="1">
    <brk id="46" max="1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I11:J11 E60:E491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'C:\Users\aswyd\Desktop\FAMI\FAMI 2\[Kopia Zał. 3 zestawienie wydatków I kw WMUW 31.12.2019.xlsx]Instrukcja dla beneficjenta'!#REF!</xm:f>
          </x14:formula1>
          <xm:sqref>E6:E59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4000000}">
          <x14:formula1>
            <xm:f>'C:\Users\aswyd\Desktop\FAMI\FAMI 2\[Kopia Zał. 3 zestawienie wydatków I kw WMUW 31.12.2019.xlsx]Instrukcja dla beneficjenta'!#REF!</xm:f>
          </x14:formula1>
          <xm:sqref>D6:D59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5000000}">
          <x14:formula1>
            <xm:f>'Instrukcja dla beneficjenta'!$B$47</xm:f>
          </x14:formula1>
          <xm:sqref>D60:D491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6000000}">
          <x14:formula1>
            <xm:f>'Instrukcja dla beneficjenta'!$B$49</xm:f>
          </x14:formula1>
          <xm:sqref>B6:B491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7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8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1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I11" sqref="I11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7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400279.35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239164.56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102"/>
      <c r="H4"/>
    </row>
    <row r="5" spans="1:11" x14ac:dyDescent="0.2">
      <c r="G5" s="36"/>
      <c r="H5"/>
    </row>
    <row r="6" spans="1:11" ht="24.75" customHeight="1" x14ac:dyDescent="0.2">
      <c r="A6" s="29">
        <v>1</v>
      </c>
      <c r="B6" s="127" t="s">
        <v>118</v>
      </c>
      <c r="C6" s="109">
        <v>44106</v>
      </c>
      <c r="D6" s="128" t="s">
        <v>137</v>
      </c>
      <c r="E6" s="129" t="s">
        <v>119</v>
      </c>
      <c r="F6" s="103">
        <v>209.5</v>
      </c>
      <c r="G6" s="36"/>
      <c r="H6" s="105"/>
      <c r="I6" s="105"/>
    </row>
    <row r="7" spans="1:11" ht="25.5" x14ac:dyDescent="0.2">
      <c r="A7" s="29">
        <v>2</v>
      </c>
      <c r="B7" s="29" t="s">
        <v>128</v>
      </c>
      <c r="C7" s="109">
        <v>44134</v>
      </c>
      <c r="D7" s="128" t="s">
        <v>134</v>
      </c>
      <c r="E7" s="129" t="s">
        <v>131</v>
      </c>
      <c r="F7" s="103">
        <v>375.78</v>
      </c>
      <c r="G7" s="36"/>
      <c r="H7" s="105"/>
      <c r="I7" s="130"/>
      <c r="J7" s="114"/>
    </row>
    <row r="8" spans="1:11" x14ac:dyDescent="0.2">
      <c r="A8" s="29">
        <v>3</v>
      </c>
      <c r="B8" s="29" t="s">
        <v>129</v>
      </c>
      <c r="C8" s="109">
        <v>44134</v>
      </c>
      <c r="D8" s="129" t="s">
        <v>135</v>
      </c>
      <c r="E8" s="129" t="s">
        <v>131</v>
      </c>
      <c r="F8" s="103">
        <v>375.27</v>
      </c>
      <c r="G8" s="36"/>
      <c r="H8" s="105"/>
      <c r="I8" s="130"/>
      <c r="J8" s="114"/>
      <c r="K8" s="12"/>
    </row>
    <row r="9" spans="1:11" ht="25.5" x14ac:dyDescent="0.2">
      <c r="A9" s="29">
        <v>4</v>
      </c>
      <c r="B9" s="29" t="s">
        <v>130</v>
      </c>
      <c r="C9" s="109">
        <v>44134</v>
      </c>
      <c r="D9" s="129" t="s">
        <v>136</v>
      </c>
      <c r="E9" s="129" t="s">
        <v>131</v>
      </c>
      <c r="F9" s="103">
        <v>74.86</v>
      </c>
      <c r="G9" s="36"/>
      <c r="H9" s="105"/>
      <c r="I9" s="130"/>
      <c r="J9" s="114"/>
      <c r="K9" s="12"/>
    </row>
    <row r="10" spans="1:11" ht="63.75" x14ac:dyDescent="0.2">
      <c r="A10" s="29">
        <v>5</v>
      </c>
      <c r="B10" s="29" t="s">
        <v>122</v>
      </c>
      <c r="C10" s="109">
        <v>44139</v>
      </c>
      <c r="D10" s="128" t="s">
        <v>124</v>
      </c>
      <c r="E10" s="129" t="s">
        <v>123</v>
      </c>
      <c r="F10" s="103">
        <v>5265.25</v>
      </c>
      <c r="G10" s="36"/>
      <c r="H10" s="105"/>
      <c r="I10" s="105"/>
      <c r="J10" s="66"/>
    </row>
    <row r="11" spans="1:11" ht="51" x14ac:dyDescent="0.2">
      <c r="A11" s="29">
        <v>6</v>
      </c>
      <c r="B11" s="29" t="s">
        <v>125</v>
      </c>
      <c r="C11" s="109">
        <v>44141</v>
      </c>
      <c r="D11" s="129" t="s">
        <v>127</v>
      </c>
      <c r="E11" s="129" t="s">
        <v>126</v>
      </c>
      <c r="F11" s="103">
        <v>3717.18</v>
      </c>
      <c r="G11" s="36"/>
      <c r="H11" s="105"/>
      <c r="I11" s="130"/>
      <c r="K11" s="12"/>
    </row>
    <row r="12" spans="1:11" ht="25.5" x14ac:dyDescent="0.2">
      <c r="A12" s="29">
        <v>7</v>
      </c>
      <c r="B12" s="29" t="s">
        <v>122</v>
      </c>
      <c r="C12" s="109">
        <v>44144</v>
      </c>
      <c r="D12" s="129" t="s">
        <v>133</v>
      </c>
      <c r="E12" s="129" t="s">
        <v>121</v>
      </c>
      <c r="F12" s="103">
        <v>4332.53</v>
      </c>
      <c r="G12" s="36"/>
      <c r="H12" s="105"/>
      <c r="I12" s="130"/>
      <c r="K12" s="12"/>
    </row>
    <row r="13" spans="1:11" ht="51" x14ac:dyDescent="0.2">
      <c r="A13" s="29">
        <v>8</v>
      </c>
      <c r="B13" s="29" t="s">
        <v>140</v>
      </c>
      <c r="C13" s="109">
        <v>44162</v>
      </c>
      <c r="D13" s="129" t="s">
        <v>163</v>
      </c>
      <c r="E13" s="129" t="s">
        <v>141</v>
      </c>
      <c r="F13" s="103">
        <v>2000</v>
      </c>
      <c r="G13" s="36"/>
      <c r="H13" s="105"/>
      <c r="I13" s="132"/>
      <c r="K13" s="12"/>
    </row>
    <row r="14" spans="1:11" ht="51" x14ac:dyDescent="0.2">
      <c r="A14" s="29">
        <v>9</v>
      </c>
      <c r="B14" s="29" t="s">
        <v>142</v>
      </c>
      <c r="C14" s="110">
        <v>44195</v>
      </c>
      <c r="D14" s="69" t="s">
        <v>144</v>
      </c>
      <c r="E14" s="29" t="s">
        <v>143</v>
      </c>
      <c r="F14" s="103">
        <v>194524.19</v>
      </c>
      <c r="G14" s="11"/>
      <c r="H14" s="105"/>
    </row>
    <row r="15" spans="1:11" x14ac:dyDescent="0.2">
      <c r="A15" s="29">
        <v>10</v>
      </c>
      <c r="B15" s="29" t="s">
        <v>145</v>
      </c>
      <c r="C15" s="110">
        <v>44195</v>
      </c>
      <c r="D15" s="69" t="s">
        <v>146</v>
      </c>
      <c r="E15" s="29" t="s">
        <v>147</v>
      </c>
      <c r="F15" s="103">
        <v>28290</v>
      </c>
      <c r="G15" s="11"/>
      <c r="H15"/>
    </row>
    <row r="16" spans="1:11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D8:D9 E6:E13 D11:D505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topLeftCell="A4" workbookViewId="0">
      <selection activeCell="H4" sqref="H4:T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17149.73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SUM(F6:F505)</f>
        <v>4968.5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8" t="s">
        <v>17</v>
      </c>
      <c r="D4" s="57" t="s">
        <v>57</v>
      </c>
      <c r="E4" s="34" t="s">
        <v>18</v>
      </c>
      <c r="F4" s="49" t="s">
        <v>46</v>
      </c>
      <c r="G4" s="102"/>
      <c r="H4"/>
    </row>
    <row r="5" spans="1:9" x14ac:dyDescent="0.2">
      <c r="G5" s="36"/>
      <c r="H5"/>
    </row>
    <row r="6" spans="1:9" ht="25.5" x14ac:dyDescent="0.2">
      <c r="A6" s="29">
        <v>1</v>
      </c>
      <c r="B6" s="127" t="s">
        <v>120</v>
      </c>
      <c r="C6" s="109">
        <v>44132</v>
      </c>
      <c r="D6" s="129" t="s">
        <v>132</v>
      </c>
      <c r="E6" s="129" t="s">
        <v>121</v>
      </c>
      <c r="F6" s="101">
        <v>4968.5</v>
      </c>
      <c r="G6" s="36"/>
      <c r="H6" s="66"/>
      <c r="I6" s="130"/>
    </row>
    <row r="7" spans="1:9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9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9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9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9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9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9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9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9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9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7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8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D12" sqref="D11:D12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3" bestFit="1" customWidth="1"/>
    <col min="11" max="11" width="13.42578125" bestFit="1" customWidth="1"/>
    <col min="12" max="12" width="11.285156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382608.43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181117.19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ht="63.75" x14ac:dyDescent="0.2">
      <c r="A6" s="29">
        <v>1</v>
      </c>
      <c r="B6" s="29" t="s">
        <v>138</v>
      </c>
      <c r="C6" s="109">
        <v>44106</v>
      </c>
      <c r="D6" s="69" t="s">
        <v>167</v>
      </c>
      <c r="E6" s="129" t="s">
        <v>139</v>
      </c>
      <c r="F6" s="103">
        <v>181117.19</v>
      </c>
      <c r="G6"/>
      <c r="H6"/>
      <c r="J6" s="114"/>
      <c r="K6" s="33"/>
      <c r="O6" s="66"/>
    </row>
    <row r="7" spans="1:15" x14ac:dyDescent="0.2">
      <c r="A7" s="29">
        <v>2</v>
      </c>
      <c r="B7" s="29"/>
      <c r="C7" s="109"/>
      <c r="D7" s="69"/>
      <c r="E7" s="72"/>
      <c r="F7" s="101"/>
      <c r="G7" s="36"/>
      <c r="H7"/>
      <c r="J7" s="114"/>
      <c r="K7" s="33"/>
    </row>
    <row r="8" spans="1:15" x14ac:dyDescent="0.2">
      <c r="A8" s="29">
        <v>3</v>
      </c>
      <c r="B8" s="93"/>
      <c r="C8" s="109"/>
      <c r="D8" s="72"/>
      <c r="E8" s="72"/>
      <c r="F8" s="101"/>
      <c r="G8" s="36"/>
      <c r="H8"/>
      <c r="J8" s="114"/>
      <c r="K8" s="33"/>
      <c r="O8" s="66"/>
    </row>
    <row r="9" spans="1:15" x14ac:dyDescent="0.2">
      <c r="A9" s="29">
        <v>4</v>
      </c>
      <c r="B9" s="93"/>
      <c r="C9" s="109"/>
      <c r="D9" s="112"/>
      <c r="E9" s="72"/>
      <c r="F9" s="103"/>
      <c r="G9" s="11"/>
      <c r="H9"/>
      <c r="J9" s="114"/>
      <c r="K9" s="33"/>
    </row>
    <row r="10" spans="1:15" x14ac:dyDescent="0.2">
      <c r="A10" s="29">
        <v>5</v>
      </c>
      <c r="B10" s="29"/>
      <c r="C10" s="109"/>
      <c r="D10" s="69"/>
      <c r="E10" s="72"/>
      <c r="F10" s="103"/>
      <c r="G10" s="11"/>
      <c r="J10" s="114"/>
      <c r="K10" s="33"/>
    </row>
    <row r="11" spans="1:15" x14ac:dyDescent="0.2">
      <c r="A11" s="29">
        <v>6</v>
      </c>
      <c r="B11" s="29"/>
      <c r="C11" s="110"/>
      <c r="D11" s="69"/>
      <c r="E11" s="29"/>
      <c r="F11" s="38"/>
      <c r="G11" s="11"/>
      <c r="H11"/>
      <c r="K11" s="115"/>
      <c r="L11" s="116"/>
    </row>
    <row r="12" spans="1:15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15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10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9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9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9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9" x14ac:dyDescent="0.2">
      <c r="A20" s="29">
        <v>15</v>
      </c>
      <c r="B20" s="29"/>
      <c r="C20" s="110"/>
      <c r="D20" s="69"/>
      <c r="E20" s="29"/>
      <c r="F20" s="38"/>
      <c r="G20" s="11"/>
      <c r="H20" s="117"/>
      <c r="I20" s="130"/>
    </row>
    <row r="21" spans="1:9" x14ac:dyDescent="0.2">
      <c r="A21" s="29">
        <v>16</v>
      </c>
      <c r="B21" s="29"/>
      <c r="C21" s="110"/>
      <c r="D21" s="69"/>
      <c r="E21" s="29"/>
      <c r="F21" s="38"/>
      <c r="G21" s="11"/>
      <c r="H21"/>
      <c r="I21" s="130"/>
    </row>
    <row r="22" spans="1:9" x14ac:dyDescent="0.2">
      <c r="A22" s="29">
        <v>17</v>
      </c>
      <c r="B22" s="29"/>
      <c r="C22" s="110"/>
      <c r="D22" s="69"/>
      <c r="E22" s="29"/>
      <c r="F22" s="38"/>
      <c r="G22" s="11"/>
      <c r="H22"/>
      <c r="I22" s="130"/>
    </row>
    <row r="23" spans="1:9" x14ac:dyDescent="0.2">
      <c r="A23" s="29">
        <v>18</v>
      </c>
      <c r="B23" s="29"/>
      <c r="C23" s="110"/>
      <c r="D23" s="69"/>
      <c r="E23" s="29"/>
      <c r="F23" s="38"/>
      <c r="G23" s="11"/>
      <c r="H23"/>
      <c r="I23" s="131"/>
    </row>
    <row r="24" spans="1:9" x14ac:dyDescent="0.2">
      <c r="A24" s="29">
        <v>19</v>
      </c>
      <c r="B24" s="29"/>
      <c r="C24" s="110"/>
      <c r="D24" s="69"/>
      <c r="E24" s="29"/>
      <c r="F24" s="38"/>
      <c r="G24" s="11"/>
      <c r="H24"/>
      <c r="I24" s="131"/>
    </row>
    <row r="25" spans="1:9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9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9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9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9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9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9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9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4"/>
      <c r="D1" s="3"/>
    </row>
    <row r="2" spans="1:16" x14ac:dyDescent="0.2">
      <c r="A2" s="6" t="s">
        <v>8</v>
      </c>
      <c r="B2" s="45" t="s">
        <v>23</v>
      </c>
      <c r="C2" s="94"/>
      <c r="D2" s="3"/>
    </row>
    <row r="3" spans="1:16" ht="12.75" customHeight="1" x14ac:dyDescent="0.2">
      <c r="B3" s="23" t="s">
        <v>15</v>
      </c>
      <c r="C3" s="95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5">
        <f>SUM(C7:C468)</f>
        <v>54300.41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6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 x14ac:dyDescent="0.2">
      <c r="C6" s="97"/>
      <c r="D6"/>
      <c r="E6"/>
    </row>
    <row r="7" spans="1:16" x14ac:dyDescent="0.2">
      <c r="A7" s="29">
        <v>1</v>
      </c>
      <c r="B7" s="71"/>
      <c r="C7" s="103">
        <v>54300.41</v>
      </c>
      <c r="D7"/>
      <c r="E7"/>
    </row>
    <row r="8" spans="1:16" x14ac:dyDescent="0.2">
      <c r="A8" s="29">
        <v>2</v>
      </c>
      <c r="B8" s="71"/>
      <c r="C8" s="38"/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zoomScaleNormal="100" zoomScaleSheetLayoutView="100" workbookViewId="0">
      <selection activeCell="J13" sqref="J13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41" t="s">
        <v>71</v>
      </c>
      <c r="B1" s="142"/>
      <c r="C1" s="143"/>
      <c r="D1" s="149" t="s">
        <v>114</v>
      </c>
      <c r="E1" s="149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41" t="s">
        <v>30</v>
      </c>
      <c r="B2" s="142"/>
      <c r="C2" s="143"/>
      <c r="D2" s="149" t="s">
        <v>112</v>
      </c>
      <c r="E2" s="149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41" t="s">
        <v>91</v>
      </c>
      <c r="B3" s="142"/>
      <c r="C3" s="143"/>
      <c r="D3" s="150" t="s">
        <v>87</v>
      </c>
      <c r="E3" s="150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41" t="s">
        <v>90</v>
      </c>
      <c r="B4" s="142"/>
      <c r="C4" s="143"/>
      <c r="D4" s="149" t="s">
        <v>113</v>
      </c>
      <c r="E4" s="149"/>
      <c r="F4" s="21"/>
      <c r="G4" s="27" t="s">
        <v>88</v>
      </c>
      <c r="H4" s="27"/>
      <c r="J4" s="13"/>
      <c r="K4" s="13"/>
    </row>
    <row r="5" spans="1:11" ht="29.25" customHeight="1" x14ac:dyDescent="0.25">
      <c r="A5" s="146" t="s">
        <v>79</v>
      </c>
      <c r="B5" s="147"/>
      <c r="C5" s="148"/>
      <c r="D5" s="144" t="s">
        <v>81</v>
      </c>
      <c r="E5" s="145"/>
      <c r="F5" s="21"/>
      <c r="J5" s="13"/>
      <c r="K5" s="13"/>
    </row>
    <row r="6" spans="1:11" ht="15" x14ac:dyDescent="0.25">
      <c r="A6" s="141" t="s">
        <v>50</v>
      </c>
      <c r="B6" s="142"/>
      <c r="C6" s="143"/>
      <c r="D6" s="106">
        <v>44105</v>
      </c>
      <c r="E6" s="106">
        <v>44196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38" t="s">
        <v>70</v>
      </c>
      <c r="B8" s="139"/>
      <c r="C8" s="140"/>
      <c r="D8" s="136">
        <v>0.75</v>
      </c>
      <c r="E8" s="137"/>
      <c r="F8" s="40"/>
      <c r="J8" s="9"/>
      <c r="K8" s="9"/>
    </row>
    <row r="9" spans="1:11" ht="15" x14ac:dyDescent="0.25">
      <c r="A9" s="141" t="s">
        <v>49</v>
      </c>
      <c r="B9" s="142"/>
      <c r="C9" s="143"/>
      <c r="D9" s="136">
        <v>0.25</v>
      </c>
      <c r="E9" s="137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6">
        <f>SUM(E14:E22)</f>
        <v>452619.23</v>
      </c>
    </row>
    <row r="14" spans="1:11" x14ac:dyDescent="0.2">
      <c r="A14" s="14" t="s">
        <v>0</v>
      </c>
      <c r="B14" s="7" t="s">
        <v>14</v>
      </c>
      <c r="C14" s="28">
        <v>431535.44</v>
      </c>
      <c r="E14" s="77">
        <f>A!F2</f>
        <v>27368.98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400279.35</v>
      </c>
      <c r="E16" s="77">
        <f>'C'!F2</f>
        <v>239164.56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17149.73</v>
      </c>
      <c r="E17" s="77">
        <f>D!F2</f>
        <v>4968.5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0</v>
      </c>
      <c r="E18" s="77">
        <f>E!F2</f>
        <v>0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0</v>
      </c>
      <c r="E20" s="77">
        <f>G!F2</f>
        <v>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382608.43</v>
      </c>
      <c r="E22" s="77">
        <f>I!F2</f>
        <v>181117.19</v>
      </c>
      <c r="F22" s="61"/>
    </row>
    <row r="23" spans="1:12" x14ac:dyDescent="0.2">
      <c r="A23" s="14" t="s">
        <v>8</v>
      </c>
      <c r="B23" s="7" t="s">
        <v>23</v>
      </c>
      <c r="C23" s="28">
        <v>166675</v>
      </c>
      <c r="D23" s="43"/>
      <c r="E23" s="77">
        <f>J!C4</f>
        <v>54300.41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1398247.95</v>
      </c>
      <c r="E24" s="76">
        <f>E23+E13</f>
        <v>506919.64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12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12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380189.73</v>
      </c>
      <c r="F31" s="54"/>
    </row>
    <row r="32" spans="1:12" x14ac:dyDescent="0.2">
      <c r="A32" s="14" t="s">
        <v>10</v>
      </c>
      <c r="B32" s="37" t="s">
        <v>27</v>
      </c>
      <c r="C32" s="46">
        <v>349561.99</v>
      </c>
      <c r="D32" s="47"/>
      <c r="E32" s="92">
        <f>E24*D9</f>
        <v>126729.91</v>
      </c>
      <c r="F32" s="54"/>
    </row>
    <row r="33" spans="1:8" ht="13.5" thickBot="1" x14ac:dyDescent="0.25">
      <c r="A33" s="86"/>
      <c r="B33" s="87" t="s">
        <v>29</v>
      </c>
      <c r="C33" s="88">
        <f>SUM(C27:C32)</f>
        <v>1398247.95</v>
      </c>
      <c r="D33" s="47"/>
      <c r="E33" s="89">
        <f>SUM(E28:E32)</f>
        <v>506919.64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34" t="s">
        <v>117</v>
      </c>
      <c r="B36" s="135"/>
      <c r="C36" s="135"/>
      <c r="D36" s="135"/>
      <c r="E36" s="135"/>
      <c r="F36" s="135"/>
    </row>
    <row r="37" spans="1:8" x14ac:dyDescent="0.2">
      <c r="A37" s="135"/>
      <c r="B37" s="135"/>
      <c r="C37" s="135"/>
      <c r="D37" s="135"/>
      <c r="E37" s="135"/>
      <c r="F37" s="135"/>
    </row>
    <row r="38" spans="1:8" x14ac:dyDescent="0.2">
      <c r="A38" s="135"/>
      <c r="B38" s="135"/>
      <c r="C38" s="135"/>
      <c r="D38" s="135"/>
      <c r="E38" s="135"/>
      <c r="F38" s="135"/>
    </row>
    <row r="39" spans="1:8" x14ac:dyDescent="0.2">
      <c r="A39" s="135"/>
      <c r="B39" s="135"/>
      <c r="C39" s="135"/>
      <c r="D39" s="135"/>
      <c r="E39" s="135"/>
      <c r="F39" s="135"/>
    </row>
    <row r="40" spans="1:8" x14ac:dyDescent="0.2">
      <c r="A40" s="135"/>
      <c r="B40" s="135"/>
      <c r="C40" s="135"/>
      <c r="D40" s="135"/>
      <c r="E40" s="135"/>
      <c r="F40" s="135"/>
    </row>
    <row r="41" spans="1:8" ht="20.25" customHeight="1" x14ac:dyDescent="0.2">
      <c r="A41" s="135"/>
      <c r="B41" s="135"/>
      <c r="C41" s="135"/>
      <c r="D41" s="135"/>
      <c r="E41" s="135"/>
      <c r="F41" s="135"/>
    </row>
  </sheetData>
  <sheetProtection sort="0" autoFilter="0"/>
  <mergeCells count="16"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  <mergeCell ref="A36:F41"/>
    <mergeCell ref="D8:E8"/>
    <mergeCell ref="A8:C8"/>
    <mergeCell ref="A9:C9"/>
    <mergeCell ref="D9:E9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8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2021-01-25T07:38:31Z</cp:lastPrinted>
  <dcterms:created xsi:type="dcterms:W3CDTF">2000-09-29T07:27:06Z</dcterms:created>
  <dcterms:modified xsi:type="dcterms:W3CDTF">2026-10-16T09:22:51Z</dcterms:modified>
</cp:coreProperties>
</file>