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en_skoroszyt" defaultThemeVersion="124226"/>
  <xr:revisionPtr revIDLastSave="0" documentId="13_ncr:1_{5B84A229-B99E-4214-9CD8-D0702633107E}" xr6:coauthVersionLast="47" xr6:coauthVersionMax="47" xr10:uidLastSave="{00000000-0000-0000-0000-000000000000}"/>
  <workbookProtection workbookPassword="EE29" lockStructure="1"/>
  <bookViews>
    <workbookView xWindow="-120" yWindow="-120" windowWidth="29040" windowHeight="17520" tabRatio="811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externalReferences>
    <externalReference r:id="rId13"/>
    <externalReference r:id="rId14"/>
  </externalReferences>
  <definedNames>
    <definedName name="_xlnm._FilterDatabase" localSheetId="0" hidden="1">A!$A$5:$F$491</definedName>
    <definedName name="_xlnm.Print_Area" localSheetId="0">A!$A$1:$N$45</definedName>
    <definedName name="_xlnm.Print_Area" localSheetId="10">Budżet!$A$1:$G$44</definedName>
    <definedName name="_xlnm.Print_Area" localSheetId="2">'C'!$A$1:$F$18</definedName>
  </definedNames>
  <calcPr calcId="191029" fullPrecision="0"/>
</workbook>
</file>

<file path=xl/calcChain.xml><?xml version="1.0" encoding="utf-8"?>
<calcChain xmlns="http://schemas.openxmlformats.org/spreadsheetml/2006/main">
  <c r="F33" i="15" l="1"/>
  <c r="C33" i="15"/>
  <c r="G24" i="15"/>
  <c r="G23" i="15"/>
  <c r="G20" i="15"/>
  <c r="G19" i="15"/>
  <c r="G18" i="15"/>
  <c r="G17" i="15"/>
  <c r="G16" i="15"/>
  <c r="G15" i="15"/>
  <c r="G14" i="15"/>
  <c r="C13" i="15"/>
  <c r="C24" i="15" s="1"/>
  <c r="C4" i="37"/>
  <c r="E23" i="15" s="1"/>
  <c r="C3" i="37"/>
  <c r="F2" i="33"/>
  <c r="E22" i="15" s="1"/>
  <c r="F1" i="33"/>
  <c r="F2" i="34"/>
  <c r="E21" i="15" s="1"/>
  <c r="F1" i="34"/>
  <c r="F2" i="29"/>
  <c r="E20" i="15" s="1"/>
  <c r="F1" i="29"/>
  <c r="F2" i="30"/>
  <c r="E19" i="15" s="1"/>
  <c r="F1" i="30"/>
  <c r="F2" i="31"/>
  <c r="E18" i="15" s="1"/>
  <c r="F1" i="31"/>
  <c r="F2" i="32"/>
  <c r="E17" i="15" s="1"/>
  <c r="F1" i="32"/>
  <c r="F2" i="26"/>
  <c r="E16" i="15" s="1"/>
  <c r="F1" i="26"/>
  <c r="F2" i="28"/>
  <c r="E15" i="15" s="1"/>
  <c r="F1" i="28"/>
  <c r="F2" i="2"/>
  <c r="E14" i="15" s="1"/>
  <c r="F1" i="2"/>
  <c r="E13" i="15" l="1"/>
  <c r="E24" i="15" s="1"/>
  <c r="E31" i="15" l="1"/>
  <c r="E32" i="15"/>
  <c r="E33" i="15" l="1"/>
</calcChain>
</file>

<file path=xl/sharedStrings.xml><?xml version="1.0" encoding="utf-8"?>
<sst xmlns="http://schemas.openxmlformats.org/spreadsheetml/2006/main" count="425" uniqueCount="162">
  <si>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</si>
  <si>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</si>
  <si>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</si>
  <si>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</si>
  <si>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</si>
  <si>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</si>
  <si>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</si>
  <si>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</si>
  <si>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</si>
  <si>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</si>
  <si>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</si>
  <si>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</si>
  <si>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</si>
  <si>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</si>
  <si>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</si>
  <si>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</si>
  <si>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</si>
  <si>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</si>
  <si>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</si>
  <si>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</si>
  <si>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</si>
  <si>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</si>
  <si>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</si>
  <si>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</si>
  <si>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</si>
  <si>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</si>
  <si>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</si>
  <si>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</si>
  <si>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</si>
  <si>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</si>
  <si>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</si>
  <si>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</si>
  <si>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</si>
  <si>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</si>
  <si>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</si>
  <si>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</si>
  <si>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</si>
  <si>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</si>
  <si>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</si>
  <si>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</si>
  <si>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</si>
  <si>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</si>
  <si>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</si>
  <si>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</si>
  <si>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</si>
  <si>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</si>
  <si>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</si>
  <si>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</si>
  <si>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</si>
  <si>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</si>
  <si>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</si>
  <si>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</si>
  <si>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</si>
  <si>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</si>
  <si>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</si>
  <si>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</si>
  <si>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</si>
  <si>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</si>
  <si>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</si>
  <si>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</si>
  <si>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</si>
  <si>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</si>
  <si>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</si>
  <si>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</si>
  <si>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</si>
  <si>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</si>
  <si>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</si>
  <si>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</si>
  <si>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</si>
  <si>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</si>
  <si>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</si>
  <si>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</si>
  <si>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</si>
  <si>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</si>
  <si>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</si>
  <si>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</si>
  <si>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</si>
  <si>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</si>
  <si>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</si>
  <si>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</si>
  <si>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</si>
  <si>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</si>
  <si>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</si>
  <si>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</si>
  <si>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</si>
  <si>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</si>
  <si>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</si>
  <si>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</si>
  <si>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</si>
  <si>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</si>
  <si>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</si>
  <si>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</si>
  <si>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</si>
  <si>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</si>
  <si>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</si>
  <si>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</si>
  <si>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</si>
  <si>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</si>
  <si>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</si>
  <si>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</si>
  <si>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</si>
  <si>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</si>
  <si>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</si>
  <si>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</si>
  <si>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</si>
  <si>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</si>
  <si>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</si>
  <si>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</si>
  <si>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</si>
  <si>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</si>
  <si>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</si>
  <si>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</si>
  <si>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Legalny pobyt, lepsze jutro 2</t>
  </si>
  <si>
    <t>Wojewoda Warmińsko-Mazurski</t>
  </si>
  <si>
    <t xml:space="preserve">PL/2019/FAMI/OG.10.5 </t>
  </si>
  <si>
    <t>A1</t>
  </si>
  <si>
    <r>
      <t xml:space="preserve">Agnieszka Wilkowska-Klocek (z upoważnienia Wojewody Warmińsko-Mazurskiego)     </t>
    </r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</si>
  <si>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I12</t>
  </si>
  <si>
    <t>Faktura VAT Nr 32110200001</t>
  </si>
  <si>
    <t>Komputer przenośny z oprogramowaniem (f-ra dot. 2 szt. oprogramowania; wydatek kwalif.: 1 szt.x 1041,74x99,37%=1035,18)</t>
  </si>
  <si>
    <t>Komputer przenośny z oprogramowaniem (f-ra dot. 1 szt. laptopa; wydatek kwalif.: 1 szt.x 4655,55x99,37%=4626,22)</t>
  </si>
  <si>
    <t>Faktura FS 22/CR2/10/2021</t>
  </si>
  <si>
    <t>I10</t>
  </si>
  <si>
    <t>I11</t>
  </si>
  <si>
    <t>switch (f-ra dot. m.in.: 2 szt.; wydatek kwalif.: 2 szt.x 2361,60x99,37%=4693,44)</t>
  </si>
  <si>
    <t>Faktura Nr 0291/21/FVS</t>
  </si>
  <si>
    <t>skaner (f-ra dot. m.in.: 2 szt.; wydatek kwalif.: 2 szt.x 4428x99,37%=8800,21)</t>
  </si>
  <si>
    <t>C23</t>
  </si>
  <si>
    <t>kamera internetowa i słuchawki(f-ra dot. m.in.: 2 szt.; wydatek kwalif.: 2 szt.x 861x99,37%=1711,15)</t>
  </si>
  <si>
    <t>Lista płac 998/2021-10 netto do wyplaty</t>
  </si>
  <si>
    <t>Lista płac 998/2021-10 Skł. ZUS</t>
  </si>
  <si>
    <t>Lista płac 998/2021-10 Podatek dochodowy</t>
  </si>
  <si>
    <t>Lista płac 998/2021-10 Potrącenia dobrowolne</t>
  </si>
  <si>
    <t>Lista płac 1116/2021-11 netto do wyplaty</t>
  </si>
  <si>
    <t>Lista płac 1116/2021-11 Skł. ZUS</t>
  </si>
  <si>
    <t>Lista płac 1116/2021-11 Podatek dochodowy</t>
  </si>
  <si>
    <t>Lista płac 1116/2021-11 Potrącenia dobrowolne</t>
  </si>
  <si>
    <t>Lista płac 1304/2021-12 netto do wyplaty</t>
  </si>
  <si>
    <t>Lista płac 1304/2021-12 Skł. ZUS</t>
  </si>
  <si>
    <t>Lista płac 1304/2021-12 Podatek dochodowy</t>
  </si>
  <si>
    <t>Lista płac 1304/2021-12 potrącenia dobrowolne</t>
  </si>
  <si>
    <t>Lista płac 1304/2021-12 Potrącenia dobrowolne</t>
  </si>
  <si>
    <t>Lista płac 1339/2021-12 netto do wyplaty</t>
  </si>
  <si>
    <t>Lista płac 1339/2021-12 Skł. ZUS</t>
  </si>
  <si>
    <t>Lista płac 1339/2021-12 Podatek dochodowy</t>
  </si>
  <si>
    <t>Lista płac 1339/2021-12 Potrącenia dobrowolne</t>
  </si>
  <si>
    <t>A2</t>
  </si>
  <si>
    <t xml:space="preserve">Wynagrodzenie za październik 2021r. </t>
  </si>
  <si>
    <t xml:space="preserve">Wynagrodzenie za pażdziernik 2021r. </t>
  </si>
  <si>
    <t xml:space="preserve">Wynagrodzenie za  październik 2021r. </t>
  </si>
  <si>
    <t xml:space="preserve">Wynagrodzenie za  pażdziernik 2021r. </t>
  </si>
  <si>
    <t>Wynagrodzenie za listopad 2021r.</t>
  </si>
  <si>
    <t xml:space="preserve">Wynagrodzenie za listopad 2021r. </t>
  </si>
  <si>
    <t xml:space="preserve">Wynagrodzenie za  listopad 2021r. </t>
  </si>
  <si>
    <t xml:space="preserve">Wynagrodzenie za grudzień 2021r. </t>
  </si>
  <si>
    <t xml:space="preserve">Wynagrodzenie za grudzień 2021r.   </t>
  </si>
  <si>
    <t xml:space="preserve">Wynagrodzenie za grudzien 2021r.  </t>
  </si>
  <si>
    <t xml:space="preserve">Wynagrodzenie za grudzień 2021r.    </t>
  </si>
  <si>
    <t>Wynagrodzenie za  grudzień 2021r.</t>
  </si>
  <si>
    <t xml:space="preserve">Wynagrodzenie za  grudzień 2021r. </t>
  </si>
  <si>
    <t xml:space="preserve">Dodatek zadaniowy za grudzień 2021r </t>
  </si>
  <si>
    <t>Dodatek zadaniowy za grudzień 2021r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</si>
</sst>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z_ł_-;\-* #,##0.00\ _z_ł_-;_-* &quot;-&quot;??\ _z_ł_-;_-@_-"/>
    <numFmt numFmtId="165" formatCode="_-* #,##0.00\ _F_B_-;\-* #,##0.00\ _F_B_-;_-* &quot;-&quot;??\ _F_B_-;_-@_-"/>
    <numFmt numFmtId="166" formatCode="_-* #,##0\ &quot;BF&quot;_-;\-* #,##0\ &quot;BF&quot;_-;_-* &quot;-&quot;\ &quot;BF&quot;_-;_-@_-"/>
    <numFmt numFmtId="167" formatCode="_-* #,##0\ _B_F_-;\-* #,##0\ _B_F_-;_-* &quot;-&quot;\ _B_F_-;_-@_-"/>
    <numFmt numFmtId="168" formatCode="_-* #,##0.00\ &quot;BF&quot;_-;\-* #,##0.00\ &quot;BF&quot;_-;_-* &quot;-&quot;??\ &quot;BF&quot;_-;_-@_-"/>
    <numFmt numFmtId="169" formatCode="_-* #,##0.00\ _B_F_-;\-* #,##0.00\ _B_F_-;_-* &quot;-&quot;??\ _B_F_-;_-@_-"/>
    <numFmt numFmtId="170" formatCode="d/mm/yyyy;@"/>
    <numFmt numFmtId="171" formatCode="yyyy\-mm\-dd;@"/>
    <numFmt numFmtId="172" formatCode="0.0000%"/>
  </numFmts>
  <fonts count="18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70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70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5" fontId="0" fillId="0" borderId="0" xfId="1" applyFont="1" applyAlignment="1"/>
    <xf numFmtId="165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170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0" fontId="10" fillId="0" borderId="11" xfId="0" applyFont="1" applyBorder="1" applyAlignment="1">
      <alignment horizontal="left"/>
    </xf>
    <xf numFmtId="2" fontId="10" fillId="0" borderId="0" xfId="0" applyNumberFormat="1" applyFont="1" applyAlignment="1">
      <alignment horizontal="left"/>
    </xf>
    <xf numFmtId="4" fontId="0" fillId="0" borderId="12" xfId="0" applyNumberFormat="1" applyBorder="1" applyProtection="1">
      <protection locked="0"/>
    </xf>
    <xf numFmtId="0" fontId="11" fillId="0" borderId="11" xfId="0" applyFont="1" applyBorder="1" applyAlignment="1">
      <alignment horizontal="left"/>
    </xf>
    <xf numFmtId="4" fontId="0" fillId="0" borderId="1" xfId="0" applyNumberFormat="1" applyBorder="1" applyProtection="1">
      <protection locked="0"/>
    </xf>
    <xf numFmtId="2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71" fontId="5" fillId="4" borderId="1" xfId="0" applyNumberFormat="1" applyFont="1" applyFill="1" applyBorder="1" applyAlignment="1" applyProtection="1">
      <alignment horizontal="center"/>
      <protection locked="0"/>
    </xf>
    <xf numFmtId="171" fontId="0" fillId="0" borderId="0" xfId="0" applyNumberFormat="1"/>
    <xf numFmtId="171" fontId="12" fillId="2" borderId="0" xfId="0" applyNumberFormat="1" applyFont="1" applyFill="1" applyAlignment="1">
      <alignment horizontal="center" wrapText="1"/>
    </xf>
    <xf numFmtId="171" fontId="11" fillId="0" borderId="1" xfId="0" applyNumberFormat="1" applyFont="1" applyBorder="1" applyProtection="1">
      <protection locked="0"/>
    </xf>
    <xf numFmtId="171" fontId="0" fillId="0" borderId="1" xfId="0" applyNumberFormat="1" applyBorder="1" applyProtection="1">
      <protection locked="0"/>
    </xf>
    <xf numFmtId="171" fontId="0" fillId="0" borderId="0" xfId="0" applyNumberFormat="1" applyAlignment="1">
      <alignment wrapText="1"/>
    </xf>
    <xf numFmtId="2" fontId="11" fillId="0" borderId="0" xfId="0" applyNumberFormat="1" applyFont="1"/>
    <xf numFmtId="165" fontId="0" fillId="0" borderId="0" xfId="0" applyNumberFormat="1"/>
    <xf numFmtId="164" fontId="0" fillId="0" borderId="0" xfId="0" applyNumberFormat="1"/>
    <xf numFmtId="0" fontId="11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2" fontId="0" fillId="0" borderId="0" xfId="0" applyNumberFormat="1" applyAlignment="1" applyProtection="1">
      <alignment wrapText="1"/>
      <protection locked="0"/>
    </xf>
    <xf numFmtId="171" fontId="0" fillId="0" borderId="0" xfId="0" applyNumberFormat="1" applyAlignment="1">
      <alignment horizontal="left"/>
    </xf>
    <xf numFmtId="171" fontId="12" fillId="2" borderId="0" xfId="0" applyNumberFormat="1" applyFont="1" applyFill="1" applyAlignment="1">
      <alignment horizontal="left" wrapText="1"/>
    </xf>
    <xf numFmtId="171" fontId="0" fillId="0" borderId="1" xfId="0" applyNumberForma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 applyProtection="1">
      <alignment wrapText="1"/>
      <protection locked="0"/>
    </xf>
    <xf numFmtId="10" fontId="0" fillId="0" borderId="0" xfId="0" applyNumberFormat="1"/>
    <xf numFmtId="9" fontId="0" fillId="0" borderId="0" xfId="0" applyNumberFormat="1"/>
    <xf numFmtId="172" fontId="0" fillId="0" borderId="0" xfId="0" applyNumberFormat="1"/>
    <xf numFmtId="171" fontId="1" fillId="0" borderId="1" xfId="0" applyNumberFormat="1" applyFont="1" applyBorder="1" applyProtection="1">
      <protection locked="0"/>
    </xf>
    <xf numFmtId="4" fontId="0" fillId="6" borderId="1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1" fillId="0" borderId="0" xfId="0" applyFont="1" applyAlignment="1">
      <alignment wrapText="1"/>
    </xf>
    <xf numFmtId="171" fontId="0" fillId="0" borderId="1" xfId="0" applyNumberFormat="1" applyBorder="1" applyAlignment="1" applyProtection="1">
      <alignment horizontal="right"/>
      <protection locked="0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wyd/Desktop/FAMI/FAMI%202/Kopia%20Za&#322;.%203%20zestawienie%20wydatk&#243;w%20I%20kw%20WMUW%2031.12.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palacz/Documents/FAMI%20Nowy%20projekt%202020/Raport%20za%20IX%20kwarta&#322;%20do%2031.12.2021/Za&#322;.3%20-%20zestawienie%20wydatkow%20-%20IX%20kwarta&#322;%20do%2031.%2012.2021%20WMUW%20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Budżet"/>
      <sheetName val="Instrukcja dla beneficjen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Budżet"/>
      <sheetName val="Instrukcja dla beneficjen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Q491"/>
  <sheetViews>
    <sheetView showGridLines="0" tabSelected="1" zoomScaleNormal="100" workbookViewId="0">
      <pane ySplit="4" topLeftCell="A5" activePane="bottomLeft" state="frozen"/>
      <selection activeCell="C13" sqref="C13"/>
      <selection pane="bottomLeft" activeCell="D68" sqref="D68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18" customWidth="1"/>
    <col min="4" max="4" width="30.85546875" style="68" customWidth="1"/>
    <col min="5" max="5" width="21.42578125" customWidth="1"/>
    <col min="6" max="6" width="14" customWidth="1"/>
    <col min="7" max="7" width="11.7109375" style="12" customWidth="1"/>
    <col min="8" max="8" width="14" style="11" customWidth="1"/>
    <col min="10" max="10" width="10.28515625" customWidth="1"/>
    <col min="11" max="11" width="14" customWidth="1"/>
    <col min="12" max="12" width="9" customWidth="1"/>
    <col min="14" max="14" width="12.42578125" customWidth="1"/>
  </cols>
  <sheetData>
    <row r="1" spans="1:12" x14ac:dyDescent="0.2">
      <c r="A1" s="5" t="s">
        <v>12</v>
      </c>
      <c r="D1" s="37" t="s">
        <v>13</v>
      </c>
      <c r="E1" s="23" t="s">
        <v>15</v>
      </c>
      <c r="F1" s="3">
        <f>Budżet!C14</f>
        <v>431535.44</v>
      </c>
      <c r="G1" s="35"/>
    </row>
    <row r="2" spans="1:12" x14ac:dyDescent="0.2">
      <c r="A2" s="6" t="s">
        <v>0</v>
      </c>
      <c r="D2" s="45" t="s">
        <v>14</v>
      </c>
      <c r="E2" s="19" t="s">
        <v>19</v>
      </c>
      <c r="F2" s="3">
        <f>SUM(F6:F454)</f>
        <v>53274.239999999998</v>
      </c>
      <c r="G2" s="35"/>
    </row>
    <row r="3" spans="1:12" x14ac:dyDescent="0.2">
      <c r="E3" s="44"/>
      <c r="G3" s="35"/>
      <c r="H3" s="10"/>
    </row>
    <row r="4" spans="1:12" ht="38.25" x14ac:dyDescent="0.2">
      <c r="A4" s="4" t="s">
        <v>16</v>
      </c>
      <c r="B4" s="49" t="s">
        <v>47</v>
      </c>
      <c r="C4" s="119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12" x14ac:dyDescent="0.2">
      <c r="G5" s="98"/>
      <c r="H5"/>
    </row>
    <row r="6" spans="1:12" ht="25.5" x14ac:dyDescent="0.2">
      <c r="A6" s="29">
        <v>1</v>
      </c>
      <c r="B6" s="121" t="s">
        <v>115</v>
      </c>
      <c r="C6" s="127">
        <v>44496</v>
      </c>
      <c r="D6" s="123" t="s">
        <v>147</v>
      </c>
      <c r="E6" s="123" t="s">
        <v>129</v>
      </c>
      <c r="F6" s="38">
        <v>2456.4</v>
      </c>
      <c r="G6" s="99"/>
      <c r="H6" s="129"/>
      <c r="K6" s="103"/>
      <c r="L6" s="103"/>
    </row>
    <row r="7" spans="1:12" ht="25.5" x14ac:dyDescent="0.2">
      <c r="A7" s="29">
        <v>2</v>
      </c>
      <c r="B7" s="121" t="s">
        <v>115</v>
      </c>
      <c r="C7" s="127">
        <v>44498</v>
      </c>
      <c r="D7" s="123" t="s">
        <v>147</v>
      </c>
      <c r="E7" s="123" t="s">
        <v>130</v>
      </c>
      <c r="F7" s="38">
        <v>1381.51</v>
      </c>
      <c r="G7" s="99"/>
      <c r="H7" s="130"/>
      <c r="I7" s="103"/>
      <c r="J7" s="103"/>
    </row>
    <row r="8" spans="1:12" ht="25.5" x14ac:dyDescent="0.2">
      <c r="A8" s="29">
        <v>3</v>
      </c>
      <c r="B8" s="121" t="s">
        <v>115</v>
      </c>
      <c r="C8" s="127">
        <v>44498</v>
      </c>
      <c r="D8" s="123" t="s">
        <v>147</v>
      </c>
      <c r="E8" s="123" t="s">
        <v>131</v>
      </c>
      <c r="F8" s="38">
        <v>182</v>
      </c>
      <c r="G8" s="99"/>
      <c r="H8" s="129"/>
      <c r="K8" s="103"/>
    </row>
    <row r="9" spans="1:12" ht="25.5" x14ac:dyDescent="0.2">
      <c r="A9" s="29">
        <v>4</v>
      </c>
      <c r="B9" s="121" t="s">
        <v>115</v>
      </c>
      <c r="C9" s="127">
        <v>44496</v>
      </c>
      <c r="D9" s="123" t="s">
        <v>147</v>
      </c>
      <c r="E9" s="123" t="s">
        <v>129</v>
      </c>
      <c r="F9" s="38">
        <v>2638.4</v>
      </c>
      <c r="G9" s="99"/>
      <c r="H9"/>
      <c r="I9" s="103"/>
      <c r="J9" s="103"/>
    </row>
    <row r="10" spans="1:12" ht="25.5" x14ac:dyDescent="0.2">
      <c r="A10" s="29">
        <v>5</v>
      </c>
      <c r="B10" s="121" t="s">
        <v>115</v>
      </c>
      <c r="C10" s="127">
        <v>44498</v>
      </c>
      <c r="D10" s="123" t="s">
        <v>147</v>
      </c>
      <c r="E10" s="123" t="s">
        <v>130</v>
      </c>
      <c r="F10" s="38">
        <v>1381.51</v>
      </c>
      <c r="G10" s="99"/>
      <c r="H10"/>
      <c r="K10" s="103"/>
    </row>
    <row r="11" spans="1:12" ht="25.5" x14ac:dyDescent="0.2">
      <c r="A11" s="29">
        <v>6</v>
      </c>
      <c r="B11" s="121" t="s">
        <v>115</v>
      </c>
      <c r="C11" s="127">
        <v>44498</v>
      </c>
      <c r="D11" s="123" t="s">
        <v>148</v>
      </c>
      <c r="E11" s="123" t="s">
        <v>131</v>
      </c>
      <c r="F11" s="38">
        <v>0</v>
      </c>
      <c r="G11" s="99"/>
      <c r="H11"/>
      <c r="I11" s="114"/>
      <c r="J11" s="114"/>
      <c r="K11" s="103"/>
      <c r="L11" s="103"/>
    </row>
    <row r="12" spans="1:12" ht="25.5" x14ac:dyDescent="0.2">
      <c r="A12" s="29">
        <v>7</v>
      </c>
      <c r="B12" s="121" t="s">
        <v>115</v>
      </c>
      <c r="C12" s="127">
        <v>44496</v>
      </c>
      <c r="D12" s="123" t="s">
        <v>149</v>
      </c>
      <c r="E12" s="123" t="s">
        <v>129</v>
      </c>
      <c r="F12" s="38">
        <v>2752.14</v>
      </c>
      <c r="G12" s="11"/>
      <c r="H12"/>
      <c r="I12" s="103"/>
    </row>
    <row r="13" spans="1:12" ht="25.5" x14ac:dyDescent="0.2">
      <c r="A13" s="29">
        <v>8</v>
      </c>
      <c r="B13" s="121" t="s">
        <v>115</v>
      </c>
      <c r="C13" s="127">
        <v>44498</v>
      </c>
      <c r="D13" s="123" t="s">
        <v>149</v>
      </c>
      <c r="E13" s="123" t="s">
        <v>130</v>
      </c>
      <c r="F13" s="38">
        <v>1611.75</v>
      </c>
      <c r="I13" s="103"/>
      <c r="J13" s="103"/>
    </row>
    <row r="14" spans="1:12" ht="25.5" x14ac:dyDescent="0.2">
      <c r="A14" s="29">
        <v>9</v>
      </c>
      <c r="B14" s="121" t="s">
        <v>115</v>
      </c>
      <c r="C14" s="127">
        <v>44498</v>
      </c>
      <c r="D14" s="123" t="s">
        <v>149</v>
      </c>
      <c r="E14" s="123" t="s">
        <v>131</v>
      </c>
      <c r="F14" s="38">
        <v>233</v>
      </c>
      <c r="G14" s="11"/>
      <c r="H14"/>
      <c r="I14" s="103"/>
      <c r="J14" s="103"/>
    </row>
    <row r="15" spans="1:12" ht="25.5" x14ac:dyDescent="0.2">
      <c r="A15" s="29">
        <v>10</v>
      </c>
      <c r="B15" s="121" t="s">
        <v>115</v>
      </c>
      <c r="C15" s="127">
        <v>44496</v>
      </c>
      <c r="D15" s="123" t="s">
        <v>149</v>
      </c>
      <c r="E15" s="123" t="s">
        <v>132</v>
      </c>
      <c r="F15" s="38">
        <v>53</v>
      </c>
      <c r="G15" s="99"/>
      <c r="H15"/>
      <c r="I15" s="103"/>
      <c r="J15" s="103"/>
    </row>
    <row r="16" spans="1:12" ht="25.5" x14ac:dyDescent="0.2">
      <c r="A16" s="29">
        <v>11</v>
      </c>
      <c r="B16" s="121" t="s">
        <v>115</v>
      </c>
      <c r="C16" s="127">
        <v>44496</v>
      </c>
      <c r="D16" s="123" t="s">
        <v>149</v>
      </c>
      <c r="E16" s="123" t="s">
        <v>129</v>
      </c>
      <c r="F16" s="38">
        <v>2710.14</v>
      </c>
      <c r="G16" s="11"/>
      <c r="H16"/>
      <c r="K16" s="103"/>
    </row>
    <row r="17" spans="1:17" ht="25.5" x14ac:dyDescent="0.2">
      <c r="A17" s="29">
        <v>12</v>
      </c>
      <c r="B17" s="121" t="s">
        <v>115</v>
      </c>
      <c r="C17" s="127">
        <v>44498</v>
      </c>
      <c r="D17" s="123" t="s">
        <v>150</v>
      </c>
      <c r="E17" s="123" t="s">
        <v>130</v>
      </c>
      <c r="F17" s="38">
        <v>1515.71</v>
      </c>
      <c r="H17" s="117"/>
      <c r="K17" s="103"/>
    </row>
    <row r="18" spans="1:17" ht="25.5" x14ac:dyDescent="0.2">
      <c r="A18" s="29">
        <v>13</v>
      </c>
      <c r="B18" s="121" t="s">
        <v>115</v>
      </c>
      <c r="C18" s="127">
        <v>44498</v>
      </c>
      <c r="D18" s="123" t="s">
        <v>149</v>
      </c>
      <c r="E18" s="123" t="s">
        <v>131</v>
      </c>
      <c r="F18" s="38">
        <v>262</v>
      </c>
      <c r="G18" s="11"/>
      <c r="H18" s="117"/>
      <c r="K18" s="103"/>
      <c r="L18" s="103"/>
    </row>
    <row r="19" spans="1:17" ht="25.5" x14ac:dyDescent="0.2">
      <c r="A19" s="29">
        <v>14</v>
      </c>
      <c r="B19" s="121" t="s">
        <v>115</v>
      </c>
      <c r="C19" s="127">
        <v>44496</v>
      </c>
      <c r="D19" s="123" t="s">
        <v>147</v>
      </c>
      <c r="E19" s="123" t="s">
        <v>132</v>
      </c>
      <c r="F19" s="38">
        <v>106</v>
      </c>
      <c r="G19" s="99"/>
      <c r="H19" s="117"/>
      <c r="K19" s="103"/>
    </row>
    <row r="20" spans="1:17" ht="25.5" x14ac:dyDescent="0.2">
      <c r="A20" s="29">
        <v>15</v>
      </c>
      <c r="B20" s="121" t="s">
        <v>115</v>
      </c>
      <c r="C20" s="127">
        <v>44525</v>
      </c>
      <c r="D20" s="123" t="s">
        <v>151</v>
      </c>
      <c r="E20" s="123" t="s">
        <v>133</v>
      </c>
      <c r="F20" s="38">
        <v>2432.4</v>
      </c>
      <c r="G20" s="11"/>
      <c r="H20"/>
      <c r="I20" s="73"/>
      <c r="J20" s="73"/>
      <c r="K20" s="73"/>
      <c r="L20" s="73"/>
      <c r="M20" s="73"/>
    </row>
    <row r="21" spans="1:17" ht="25.5" x14ac:dyDescent="0.2">
      <c r="A21" s="29">
        <v>16</v>
      </c>
      <c r="B21" s="121" t="s">
        <v>115</v>
      </c>
      <c r="C21" s="127">
        <v>44530</v>
      </c>
      <c r="D21" s="123" t="s">
        <v>152</v>
      </c>
      <c r="E21" s="123" t="s">
        <v>134</v>
      </c>
      <c r="F21" s="38">
        <v>1381.51</v>
      </c>
      <c r="G21" s="11"/>
      <c r="H21"/>
      <c r="K21" s="103"/>
      <c r="L21" s="103"/>
    </row>
    <row r="22" spans="1:17" ht="25.5" x14ac:dyDescent="0.2">
      <c r="A22" s="29">
        <v>17</v>
      </c>
      <c r="B22" s="121" t="s">
        <v>115</v>
      </c>
      <c r="C22" s="127">
        <v>44530</v>
      </c>
      <c r="D22" s="123" t="s">
        <v>152</v>
      </c>
      <c r="E22" s="123" t="s">
        <v>135</v>
      </c>
      <c r="F22" s="38">
        <v>182</v>
      </c>
      <c r="G22" s="11"/>
      <c r="H22"/>
      <c r="K22" s="103"/>
    </row>
    <row r="23" spans="1:17" ht="25.5" x14ac:dyDescent="0.2">
      <c r="A23" s="29">
        <v>18</v>
      </c>
      <c r="B23" s="121" t="s">
        <v>115</v>
      </c>
      <c r="C23" s="127">
        <v>44525</v>
      </c>
      <c r="D23" s="123" t="s">
        <v>152</v>
      </c>
      <c r="E23" s="123" t="s">
        <v>136</v>
      </c>
      <c r="F23" s="38">
        <v>24</v>
      </c>
      <c r="G23" s="11"/>
      <c r="H23"/>
      <c r="K23" s="103"/>
      <c r="L23" s="103"/>
    </row>
    <row r="24" spans="1:17" ht="25.5" x14ac:dyDescent="0.2">
      <c r="A24" s="29">
        <v>19</v>
      </c>
      <c r="B24" s="121" t="s">
        <v>115</v>
      </c>
      <c r="C24" s="127">
        <v>44525</v>
      </c>
      <c r="D24" s="123" t="s">
        <v>153</v>
      </c>
      <c r="E24" s="123" t="s">
        <v>133</v>
      </c>
      <c r="F24" s="38">
        <v>2686.14</v>
      </c>
      <c r="G24" s="11"/>
      <c r="H24"/>
      <c r="K24" s="103"/>
      <c r="L24" s="103"/>
    </row>
    <row r="25" spans="1:17" ht="25.5" x14ac:dyDescent="0.2">
      <c r="A25" s="29">
        <v>20</v>
      </c>
      <c r="B25" s="121" t="s">
        <v>115</v>
      </c>
      <c r="C25" s="127">
        <v>44530</v>
      </c>
      <c r="D25" s="123" t="s">
        <v>153</v>
      </c>
      <c r="E25" s="123" t="s">
        <v>134</v>
      </c>
      <c r="F25" s="38">
        <v>1515.71</v>
      </c>
      <c r="G25" s="11"/>
      <c r="H25"/>
      <c r="K25" s="116"/>
      <c r="L25" s="115"/>
    </row>
    <row r="26" spans="1:17" ht="25.5" x14ac:dyDescent="0.2">
      <c r="A26" s="29">
        <v>21</v>
      </c>
      <c r="B26" s="121" t="s">
        <v>115</v>
      </c>
      <c r="C26" s="127">
        <v>44530</v>
      </c>
      <c r="D26" s="123" t="s">
        <v>152</v>
      </c>
      <c r="E26" s="123" t="s">
        <v>135</v>
      </c>
      <c r="F26" s="38">
        <v>262</v>
      </c>
      <c r="G26" s="11"/>
      <c r="H26"/>
    </row>
    <row r="27" spans="1:17" ht="25.5" x14ac:dyDescent="0.2">
      <c r="A27" s="29">
        <v>22</v>
      </c>
      <c r="B27" s="121" t="s">
        <v>115</v>
      </c>
      <c r="C27" s="127">
        <v>44525</v>
      </c>
      <c r="D27" s="123" t="s">
        <v>153</v>
      </c>
      <c r="E27" s="123" t="s">
        <v>136</v>
      </c>
      <c r="F27" s="38">
        <v>130</v>
      </c>
      <c r="G27" s="11"/>
      <c r="H27"/>
      <c r="K27" s="103"/>
      <c r="L27" s="103"/>
    </row>
    <row r="28" spans="1:17" ht="25.5" x14ac:dyDescent="0.2">
      <c r="A28" s="29">
        <v>23</v>
      </c>
      <c r="B28" s="121" t="s">
        <v>115</v>
      </c>
      <c r="C28" s="127">
        <v>44525</v>
      </c>
      <c r="D28" s="123" t="s">
        <v>153</v>
      </c>
      <c r="E28" s="123" t="s">
        <v>133</v>
      </c>
      <c r="F28" s="38">
        <v>1806.88</v>
      </c>
      <c r="G28" s="11"/>
      <c r="H28"/>
      <c r="I28" s="73"/>
      <c r="J28" s="73"/>
      <c r="K28" s="103"/>
      <c r="L28" s="103"/>
      <c r="M28" s="73"/>
      <c r="N28" s="73"/>
      <c r="O28" s="73"/>
      <c r="Q28" s="66"/>
    </row>
    <row r="29" spans="1:17" ht="25.5" x14ac:dyDescent="0.2">
      <c r="A29" s="29">
        <v>24</v>
      </c>
      <c r="B29" s="121" t="s">
        <v>115</v>
      </c>
      <c r="C29" s="127">
        <v>44530</v>
      </c>
      <c r="D29" s="123" t="s">
        <v>153</v>
      </c>
      <c r="E29" s="123" t="s">
        <v>134</v>
      </c>
      <c r="F29" s="38">
        <v>2.44</v>
      </c>
      <c r="G29" s="11"/>
      <c r="H29"/>
      <c r="I29" s="73"/>
      <c r="J29" s="73"/>
      <c r="K29" s="103"/>
      <c r="L29" s="103"/>
      <c r="M29" s="73"/>
      <c r="N29" s="73"/>
      <c r="O29" s="73"/>
      <c r="Q29" s="66"/>
    </row>
    <row r="30" spans="1:17" ht="25.5" x14ac:dyDescent="0.2">
      <c r="A30" s="29">
        <v>25</v>
      </c>
      <c r="B30" s="121" t="s">
        <v>115</v>
      </c>
      <c r="C30" s="127">
        <v>44530</v>
      </c>
      <c r="D30" s="123" t="s">
        <v>153</v>
      </c>
      <c r="E30" s="123" t="s">
        <v>135</v>
      </c>
      <c r="F30" s="38">
        <v>147</v>
      </c>
      <c r="G30" s="11"/>
      <c r="H30"/>
      <c r="I30" s="103"/>
      <c r="J30" s="103"/>
      <c r="K30" s="103"/>
      <c r="L30" s="73"/>
      <c r="M30" s="73"/>
      <c r="N30" s="73"/>
      <c r="O30" s="73"/>
    </row>
    <row r="31" spans="1:17" ht="25.5" x14ac:dyDescent="0.2">
      <c r="A31" s="29">
        <v>26</v>
      </c>
      <c r="B31" s="121" t="s">
        <v>115</v>
      </c>
      <c r="C31" s="127">
        <v>44525</v>
      </c>
      <c r="D31" s="123" t="s">
        <v>153</v>
      </c>
      <c r="E31" s="123" t="s">
        <v>136</v>
      </c>
      <c r="F31" s="38">
        <v>77</v>
      </c>
      <c r="G31" s="11"/>
      <c r="H31"/>
      <c r="I31" s="103"/>
      <c r="J31" s="103"/>
      <c r="K31" s="73"/>
      <c r="L31" s="73"/>
      <c r="M31" s="73"/>
    </row>
    <row r="32" spans="1:17" ht="25.5" x14ac:dyDescent="0.2">
      <c r="A32" s="29">
        <v>27</v>
      </c>
      <c r="B32" s="121" t="s">
        <v>115</v>
      </c>
      <c r="C32" s="127">
        <v>44525</v>
      </c>
      <c r="D32" s="123" t="s">
        <v>153</v>
      </c>
      <c r="E32" s="123" t="s">
        <v>133</v>
      </c>
      <c r="F32" s="38">
        <v>2321.7399999999998</v>
      </c>
      <c r="G32" s="11"/>
      <c r="H32"/>
      <c r="I32" s="103"/>
      <c r="J32" s="103"/>
      <c r="L32" s="73"/>
      <c r="O32" s="73"/>
      <c r="Q32" s="66"/>
    </row>
    <row r="33" spans="1:17" ht="25.5" x14ac:dyDescent="0.2">
      <c r="A33" s="29">
        <v>28</v>
      </c>
      <c r="B33" s="121" t="s">
        <v>115</v>
      </c>
      <c r="C33" s="127">
        <v>44530</v>
      </c>
      <c r="D33" s="123" t="s">
        <v>153</v>
      </c>
      <c r="E33" s="123" t="s">
        <v>134</v>
      </c>
      <c r="F33" s="38">
        <v>677.84</v>
      </c>
      <c r="G33" s="11"/>
      <c r="H33"/>
      <c r="I33" s="103"/>
      <c r="J33" s="103"/>
    </row>
    <row r="34" spans="1:17" ht="25.5" x14ac:dyDescent="0.2">
      <c r="A34" s="29">
        <v>29</v>
      </c>
      <c r="B34" s="121" t="s">
        <v>115</v>
      </c>
      <c r="C34" s="127">
        <v>44530</v>
      </c>
      <c r="D34" s="123" t="s">
        <v>153</v>
      </c>
      <c r="E34" s="123" t="s">
        <v>135</v>
      </c>
      <c r="F34" s="38">
        <v>0</v>
      </c>
      <c r="G34" s="11"/>
      <c r="H34"/>
      <c r="K34" s="103"/>
    </row>
    <row r="35" spans="1:17" ht="25.5" x14ac:dyDescent="0.2">
      <c r="A35" s="29">
        <v>30</v>
      </c>
      <c r="B35" s="121" t="s">
        <v>115</v>
      </c>
      <c r="C35" s="127">
        <v>44553</v>
      </c>
      <c r="D35" s="123" t="s">
        <v>154</v>
      </c>
      <c r="E35" s="123" t="s">
        <v>137</v>
      </c>
      <c r="F35" s="38">
        <v>2456.4</v>
      </c>
      <c r="G35" s="11"/>
      <c r="H35"/>
      <c r="J35" s="103"/>
      <c r="L35" s="73"/>
      <c r="O35" s="73"/>
      <c r="Q35" s="66"/>
    </row>
    <row r="36" spans="1:17" ht="25.5" x14ac:dyDescent="0.2">
      <c r="A36" s="29">
        <v>31</v>
      </c>
      <c r="B36" s="121" t="s">
        <v>115</v>
      </c>
      <c r="C36" s="127">
        <v>44561</v>
      </c>
      <c r="D36" s="123" t="s">
        <v>154</v>
      </c>
      <c r="E36" s="123" t="s">
        <v>138</v>
      </c>
      <c r="F36" s="38">
        <v>1381.51</v>
      </c>
      <c r="G36" s="11"/>
      <c r="H36"/>
      <c r="K36" s="103"/>
      <c r="L36" s="103"/>
    </row>
    <row r="37" spans="1:17" ht="25.5" x14ac:dyDescent="0.2">
      <c r="A37" s="29">
        <v>32</v>
      </c>
      <c r="B37" s="121" t="s">
        <v>115</v>
      </c>
      <c r="C37" s="127">
        <v>44561</v>
      </c>
      <c r="D37" s="123" t="s">
        <v>154</v>
      </c>
      <c r="E37" s="123" t="s">
        <v>139</v>
      </c>
      <c r="F37" s="38">
        <v>182</v>
      </c>
      <c r="G37" s="11"/>
      <c r="H37"/>
      <c r="K37" s="103"/>
      <c r="L37" s="103"/>
    </row>
    <row r="38" spans="1:17" ht="25.5" x14ac:dyDescent="0.2">
      <c r="A38" s="29">
        <v>33</v>
      </c>
      <c r="B38" s="121" t="s">
        <v>115</v>
      </c>
      <c r="C38" s="127">
        <v>44553</v>
      </c>
      <c r="D38" s="123" t="s">
        <v>155</v>
      </c>
      <c r="E38" s="123" t="s">
        <v>137</v>
      </c>
      <c r="F38" s="38">
        <v>2480.33</v>
      </c>
      <c r="H38"/>
      <c r="K38" s="103"/>
      <c r="L38" s="73"/>
      <c r="M38" s="73"/>
      <c r="N38" s="73"/>
    </row>
    <row r="39" spans="1:17" ht="25.5" x14ac:dyDescent="0.2">
      <c r="A39" s="29">
        <v>34</v>
      </c>
      <c r="B39" s="121" t="s">
        <v>115</v>
      </c>
      <c r="C39" s="127">
        <v>44561</v>
      </c>
      <c r="D39" s="123" t="s">
        <v>156</v>
      </c>
      <c r="E39" s="123" t="s">
        <v>138</v>
      </c>
      <c r="F39" s="38">
        <v>1140.3800000000001</v>
      </c>
      <c r="G39" s="11"/>
      <c r="H39"/>
      <c r="K39" s="103"/>
    </row>
    <row r="40" spans="1:17" ht="25.5" x14ac:dyDescent="0.2">
      <c r="A40" s="29">
        <v>35</v>
      </c>
      <c r="B40" s="121" t="s">
        <v>115</v>
      </c>
      <c r="C40" s="127">
        <v>44561</v>
      </c>
      <c r="D40" s="123" t="s">
        <v>157</v>
      </c>
      <c r="E40" s="123" t="s">
        <v>139</v>
      </c>
      <c r="F40" s="38">
        <v>240</v>
      </c>
      <c r="G40" s="11"/>
      <c r="H40"/>
      <c r="I40" s="103"/>
      <c r="J40" s="103"/>
    </row>
    <row r="41" spans="1:17" ht="25.5" x14ac:dyDescent="0.2">
      <c r="A41" s="29">
        <v>36</v>
      </c>
      <c r="B41" s="121" t="s">
        <v>115</v>
      </c>
      <c r="C41" s="127">
        <v>44553</v>
      </c>
      <c r="D41" s="123" t="s">
        <v>158</v>
      </c>
      <c r="E41" s="123" t="s">
        <v>140</v>
      </c>
      <c r="F41" s="38">
        <v>106</v>
      </c>
      <c r="H41"/>
      <c r="I41" s="103"/>
      <c r="J41" s="103"/>
    </row>
    <row r="42" spans="1:17" ht="25.5" x14ac:dyDescent="0.2">
      <c r="A42" s="29">
        <v>37</v>
      </c>
      <c r="B42" s="121" t="s">
        <v>115</v>
      </c>
      <c r="C42" s="127">
        <v>44553</v>
      </c>
      <c r="D42" s="123" t="s">
        <v>158</v>
      </c>
      <c r="E42" s="123" t="s">
        <v>137</v>
      </c>
      <c r="F42" s="38">
        <v>2725.14</v>
      </c>
      <c r="H42"/>
      <c r="I42" s="103"/>
      <c r="J42" s="103"/>
      <c r="K42" s="103"/>
    </row>
    <row r="43" spans="1:17" ht="25.5" x14ac:dyDescent="0.2">
      <c r="A43" s="29">
        <v>38</v>
      </c>
      <c r="B43" s="121" t="s">
        <v>115</v>
      </c>
      <c r="C43" s="127">
        <v>44561</v>
      </c>
      <c r="D43" s="123" t="s">
        <v>159</v>
      </c>
      <c r="E43" s="123" t="s">
        <v>138</v>
      </c>
      <c r="F43" s="38">
        <v>1611.75</v>
      </c>
      <c r="H43"/>
      <c r="I43" s="103"/>
      <c r="J43" s="103"/>
      <c r="K43" s="73"/>
      <c r="L43" s="73"/>
      <c r="M43" s="73"/>
    </row>
    <row r="44" spans="1:17" ht="25.5" x14ac:dyDescent="0.2">
      <c r="A44" s="29">
        <v>39</v>
      </c>
      <c r="B44" s="121" t="s">
        <v>115</v>
      </c>
      <c r="C44" s="127">
        <v>44561</v>
      </c>
      <c r="D44" s="123" t="s">
        <v>159</v>
      </c>
      <c r="E44" s="123" t="s">
        <v>139</v>
      </c>
      <c r="F44" s="38">
        <v>260</v>
      </c>
      <c r="G44" s="11"/>
      <c r="H44"/>
      <c r="I44" s="103"/>
      <c r="J44" s="103"/>
    </row>
    <row r="45" spans="1:17" ht="25.5" x14ac:dyDescent="0.2">
      <c r="A45" s="29">
        <v>40</v>
      </c>
      <c r="B45" s="121" t="s">
        <v>115</v>
      </c>
      <c r="C45" s="127">
        <v>44553</v>
      </c>
      <c r="D45" s="123" t="s">
        <v>159</v>
      </c>
      <c r="E45" s="123" t="s">
        <v>141</v>
      </c>
      <c r="F45" s="38">
        <v>73</v>
      </c>
      <c r="G45" s="11"/>
      <c r="H45"/>
    </row>
    <row r="46" spans="1:17" ht="25.5" x14ac:dyDescent="0.2">
      <c r="A46" s="29">
        <v>41</v>
      </c>
      <c r="B46" s="121" t="s">
        <v>115</v>
      </c>
      <c r="C46" s="127">
        <v>44553</v>
      </c>
      <c r="D46" s="123" t="s">
        <v>159</v>
      </c>
      <c r="E46" s="123" t="s">
        <v>137</v>
      </c>
      <c r="F46" s="38">
        <v>2638.4</v>
      </c>
      <c r="G46" s="11"/>
      <c r="H46"/>
    </row>
    <row r="47" spans="1:17" ht="25.5" x14ac:dyDescent="0.2">
      <c r="A47" s="29">
        <v>42</v>
      </c>
      <c r="B47" s="121" t="s">
        <v>115</v>
      </c>
      <c r="C47" s="127">
        <v>44561</v>
      </c>
      <c r="D47" s="123" t="s">
        <v>159</v>
      </c>
      <c r="E47" s="123" t="s">
        <v>138</v>
      </c>
      <c r="F47" s="38">
        <v>1381.51</v>
      </c>
      <c r="G47" s="11"/>
      <c r="H47"/>
    </row>
    <row r="48" spans="1:17" ht="25.5" x14ac:dyDescent="0.2">
      <c r="A48" s="29">
        <v>43</v>
      </c>
      <c r="B48" s="121" t="s">
        <v>115</v>
      </c>
      <c r="C48" s="127">
        <v>44561</v>
      </c>
      <c r="D48" s="123" t="s">
        <v>159</v>
      </c>
      <c r="E48" s="123" t="s">
        <v>139</v>
      </c>
      <c r="F48" s="38">
        <v>0</v>
      </c>
      <c r="G48" s="11"/>
      <c r="H48"/>
    </row>
    <row r="49" spans="1:8" ht="25.5" x14ac:dyDescent="0.2">
      <c r="A49" s="29">
        <v>44</v>
      </c>
      <c r="B49" s="29" t="s">
        <v>146</v>
      </c>
      <c r="C49" s="132">
        <v>44553</v>
      </c>
      <c r="D49" s="69" t="s">
        <v>160</v>
      </c>
      <c r="E49" s="123" t="s">
        <v>142</v>
      </c>
      <c r="F49" s="38">
        <v>661.29</v>
      </c>
      <c r="G49" s="11"/>
      <c r="H49"/>
    </row>
    <row r="50" spans="1:8" ht="25.5" x14ac:dyDescent="0.2">
      <c r="A50" s="29">
        <v>45</v>
      </c>
      <c r="B50" s="29" t="s">
        <v>146</v>
      </c>
      <c r="C50" s="127">
        <v>44561</v>
      </c>
      <c r="D50" s="69" t="s">
        <v>160</v>
      </c>
      <c r="E50" s="123" t="s">
        <v>143</v>
      </c>
      <c r="F50" s="38">
        <v>493.39</v>
      </c>
      <c r="G50" s="11"/>
      <c r="H50"/>
    </row>
    <row r="51" spans="1:8" ht="25.5" x14ac:dyDescent="0.2">
      <c r="A51" s="29">
        <v>46</v>
      </c>
      <c r="B51" s="29" t="s">
        <v>146</v>
      </c>
      <c r="C51" s="127">
        <v>44561</v>
      </c>
      <c r="D51" s="69" t="s">
        <v>160</v>
      </c>
      <c r="E51" s="123" t="s">
        <v>144</v>
      </c>
      <c r="F51" s="38">
        <v>257</v>
      </c>
      <c r="G51" s="11"/>
      <c r="H51"/>
    </row>
    <row r="52" spans="1:8" ht="25.5" x14ac:dyDescent="0.2">
      <c r="A52" s="29">
        <v>47</v>
      </c>
      <c r="B52" s="29" t="s">
        <v>146</v>
      </c>
      <c r="C52" s="132">
        <v>44553</v>
      </c>
      <c r="D52" s="69" t="s">
        <v>160</v>
      </c>
      <c r="E52" s="123" t="s">
        <v>145</v>
      </c>
      <c r="F52" s="38">
        <v>24</v>
      </c>
      <c r="G52" s="11"/>
      <c r="H52"/>
    </row>
    <row r="53" spans="1:8" ht="25.5" x14ac:dyDescent="0.2">
      <c r="A53" s="29">
        <v>48</v>
      </c>
      <c r="B53" s="29" t="s">
        <v>146</v>
      </c>
      <c r="C53" s="132">
        <v>44553</v>
      </c>
      <c r="D53" s="69" t="s">
        <v>161</v>
      </c>
      <c r="E53" s="123" t="s">
        <v>142</v>
      </c>
      <c r="F53" s="38">
        <v>846.28</v>
      </c>
      <c r="G53" s="11"/>
      <c r="H53"/>
    </row>
    <row r="54" spans="1:8" ht="25.5" x14ac:dyDescent="0.2">
      <c r="A54" s="29">
        <v>49</v>
      </c>
      <c r="B54" s="29" t="s">
        <v>146</v>
      </c>
      <c r="C54" s="127">
        <v>44561</v>
      </c>
      <c r="D54" s="69" t="s">
        <v>161</v>
      </c>
      <c r="E54" s="123" t="s">
        <v>143</v>
      </c>
      <c r="F54" s="38">
        <v>493.4</v>
      </c>
      <c r="G54" s="11"/>
      <c r="H54"/>
    </row>
    <row r="55" spans="1:8" ht="25.5" x14ac:dyDescent="0.2">
      <c r="A55" s="29">
        <v>50</v>
      </c>
      <c r="B55" s="29" t="s">
        <v>146</v>
      </c>
      <c r="C55" s="127">
        <v>44561</v>
      </c>
      <c r="D55" s="69" t="s">
        <v>160</v>
      </c>
      <c r="E55" s="123" t="s">
        <v>144</v>
      </c>
      <c r="F55" s="38">
        <v>96</v>
      </c>
      <c r="G55" s="11"/>
      <c r="H55"/>
    </row>
    <row r="56" spans="1:8" ht="25.5" x14ac:dyDescent="0.2">
      <c r="A56" s="29">
        <v>51</v>
      </c>
      <c r="B56" s="29" t="s">
        <v>146</v>
      </c>
      <c r="C56" s="132">
        <v>44553</v>
      </c>
      <c r="D56" s="69" t="s">
        <v>160</v>
      </c>
      <c r="E56" s="123" t="s">
        <v>142</v>
      </c>
      <c r="F56" s="38">
        <v>781.25</v>
      </c>
      <c r="G56" s="11"/>
      <c r="H56"/>
    </row>
    <row r="57" spans="1:8" ht="25.5" x14ac:dyDescent="0.2">
      <c r="A57" s="29">
        <v>52</v>
      </c>
      <c r="B57" s="29" t="s">
        <v>146</v>
      </c>
      <c r="C57" s="127">
        <v>44561</v>
      </c>
      <c r="D57" s="69" t="s">
        <v>161</v>
      </c>
      <c r="E57" s="123" t="s">
        <v>143</v>
      </c>
      <c r="F57" s="38">
        <v>175.31</v>
      </c>
      <c r="G57" s="11"/>
      <c r="H57"/>
    </row>
    <row r="58" spans="1:8" ht="25.5" x14ac:dyDescent="0.2">
      <c r="A58" s="29">
        <v>53</v>
      </c>
      <c r="B58" s="29" t="s">
        <v>146</v>
      </c>
      <c r="C58" s="127">
        <v>44561</v>
      </c>
      <c r="D58" s="69" t="s">
        <v>160</v>
      </c>
      <c r="E58" s="123" t="s">
        <v>144</v>
      </c>
      <c r="F58" s="38">
        <v>284</v>
      </c>
      <c r="G58" s="11"/>
      <c r="H58"/>
    </row>
    <row r="59" spans="1:8" ht="25.5" x14ac:dyDescent="0.2">
      <c r="A59" s="29">
        <v>54</v>
      </c>
      <c r="B59" s="29" t="s">
        <v>146</v>
      </c>
      <c r="C59" s="132">
        <v>44553</v>
      </c>
      <c r="D59" s="69" t="s">
        <v>160</v>
      </c>
      <c r="E59" s="123" t="s">
        <v>142</v>
      </c>
      <c r="F59" s="38">
        <v>423.15</v>
      </c>
      <c r="G59" s="11"/>
      <c r="H59"/>
    </row>
    <row r="60" spans="1:8" ht="25.5" x14ac:dyDescent="0.2">
      <c r="A60" s="29">
        <v>55</v>
      </c>
      <c r="B60" s="29" t="s">
        <v>146</v>
      </c>
      <c r="C60" s="127">
        <v>44561</v>
      </c>
      <c r="D60" s="69" t="s">
        <v>160</v>
      </c>
      <c r="E60" s="123" t="s">
        <v>143</v>
      </c>
      <c r="F60" s="38">
        <v>246.69</v>
      </c>
      <c r="G60" s="11"/>
      <c r="H60"/>
    </row>
    <row r="61" spans="1:8" ht="25.5" x14ac:dyDescent="0.2">
      <c r="A61" s="29">
        <v>56</v>
      </c>
      <c r="B61" s="29" t="s">
        <v>146</v>
      </c>
      <c r="C61" s="127">
        <v>44561</v>
      </c>
      <c r="D61" s="69" t="s">
        <v>160</v>
      </c>
      <c r="E61" s="123" t="s">
        <v>144</v>
      </c>
      <c r="F61" s="38">
        <v>48</v>
      </c>
      <c r="G61" s="11"/>
      <c r="H61"/>
    </row>
    <row r="62" spans="1:8" ht="25.5" x14ac:dyDescent="0.2">
      <c r="A62" s="29">
        <v>57</v>
      </c>
      <c r="B62" s="29" t="s">
        <v>146</v>
      </c>
      <c r="C62" s="132">
        <v>44553</v>
      </c>
      <c r="D62" s="69" t="s">
        <v>160</v>
      </c>
      <c r="E62" s="123" t="s">
        <v>142</v>
      </c>
      <c r="F62" s="38">
        <v>424.15</v>
      </c>
      <c r="G62" s="11"/>
      <c r="H62"/>
    </row>
    <row r="63" spans="1:8" ht="25.5" x14ac:dyDescent="0.2">
      <c r="A63" s="29">
        <v>58</v>
      </c>
      <c r="B63" s="29" t="s">
        <v>146</v>
      </c>
      <c r="C63" s="127">
        <v>44561</v>
      </c>
      <c r="D63" s="69" t="s">
        <v>160</v>
      </c>
      <c r="E63" s="123" t="s">
        <v>143</v>
      </c>
      <c r="F63" s="38">
        <v>246.69</v>
      </c>
      <c r="G63" s="11"/>
      <c r="H63"/>
    </row>
    <row r="64" spans="1:8" ht="25.5" x14ac:dyDescent="0.2">
      <c r="A64" s="29">
        <v>59</v>
      </c>
      <c r="B64" s="29" t="s">
        <v>146</v>
      </c>
      <c r="C64" s="127">
        <v>44561</v>
      </c>
      <c r="D64" s="69" t="s">
        <v>160</v>
      </c>
      <c r="E64" s="123" t="s">
        <v>144</v>
      </c>
      <c r="F64" s="38">
        <v>47</v>
      </c>
      <c r="G64" s="11"/>
      <c r="H64"/>
    </row>
    <row r="65" spans="1:8" ht="25.5" x14ac:dyDescent="0.2">
      <c r="A65" s="29">
        <v>60</v>
      </c>
      <c r="B65" s="121" t="s">
        <v>115</v>
      </c>
      <c r="C65" s="127">
        <v>44496</v>
      </c>
      <c r="D65" s="123" t="s">
        <v>149</v>
      </c>
      <c r="E65" s="123" t="s">
        <v>132</v>
      </c>
      <c r="F65" s="38">
        <v>40</v>
      </c>
      <c r="G65" s="11"/>
      <c r="H65"/>
    </row>
    <row r="66" spans="1:8" ht="25.5" x14ac:dyDescent="0.2">
      <c r="A66" s="29">
        <v>61</v>
      </c>
      <c r="B66" s="29" t="s">
        <v>115</v>
      </c>
      <c r="C66" s="127">
        <v>44525</v>
      </c>
      <c r="D66" s="69" t="s">
        <v>153</v>
      </c>
      <c r="E66" s="123" t="s">
        <v>136</v>
      </c>
      <c r="F66" s="38">
        <v>40</v>
      </c>
      <c r="G66" s="11"/>
      <c r="H66"/>
    </row>
    <row r="67" spans="1:8" ht="25.5" x14ac:dyDescent="0.2">
      <c r="A67" s="29">
        <v>62</v>
      </c>
      <c r="B67" s="121" t="s">
        <v>115</v>
      </c>
      <c r="C67" s="127">
        <v>44553</v>
      </c>
      <c r="D67" s="123" t="s">
        <v>159</v>
      </c>
      <c r="E67" s="123" t="s">
        <v>141</v>
      </c>
      <c r="F67" s="38">
        <v>40</v>
      </c>
      <c r="G67" s="11"/>
      <c r="H67"/>
    </row>
    <row r="68" spans="1:8" x14ac:dyDescent="0.2">
      <c r="A68" s="29">
        <v>63</v>
      </c>
      <c r="B68" s="29"/>
      <c r="C68" s="127"/>
      <c r="D68" s="69"/>
      <c r="E68" s="123"/>
      <c r="F68" s="38"/>
      <c r="G68" s="11"/>
      <c r="H68"/>
    </row>
    <row r="69" spans="1:8" x14ac:dyDescent="0.2">
      <c r="A69" s="29">
        <v>64</v>
      </c>
      <c r="B69" s="29"/>
      <c r="C69" s="127"/>
      <c r="D69" s="69"/>
      <c r="E69" s="123"/>
      <c r="F69" s="38"/>
      <c r="G69" s="11"/>
      <c r="H69"/>
    </row>
    <row r="70" spans="1:8" x14ac:dyDescent="0.2">
      <c r="A70" s="29">
        <v>65</v>
      </c>
      <c r="B70" s="29"/>
      <c r="C70" s="127"/>
      <c r="D70" s="69"/>
      <c r="E70" s="123"/>
      <c r="F70" s="38"/>
      <c r="G70" s="11"/>
      <c r="H70"/>
    </row>
    <row r="71" spans="1:8" x14ac:dyDescent="0.2">
      <c r="A71" s="29">
        <v>66</v>
      </c>
      <c r="B71" s="29"/>
      <c r="C71" s="127"/>
      <c r="D71" s="69"/>
      <c r="E71" s="123"/>
      <c r="F71" s="38"/>
      <c r="G71" s="11"/>
      <c r="H71"/>
    </row>
    <row r="72" spans="1:8" x14ac:dyDescent="0.2">
      <c r="A72" s="29">
        <v>67</v>
      </c>
      <c r="B72" s="29"/>
      <c r="C72" s="127"/>
      <c r="D72" s="69"/>
      <c r="E72" s="123"/>
      <c r="F72" s="38"/>
      <c r="G72" s="11"/>
      <c r="H72"/>
    </row>
    <row r="73" spans="1:8" x14ac:dyDescent="0.2">
      <c r="A73" s="29">
        <v>68</v>
      </c>
      <c r="B73" s="29"/>
      <c r="C73" s="127"/>
      <c r="D73" s="69"/>
      <c r="E73" s="123"/>
      <c r="F73" s="38"/>
      <c r="G73" s="11"/>
      <c r="H73"/>
    </row>
    <row r="74" spans="1:8" x14ac:dyDescent="0.2">
      <c r="A74" s="29">
        <v>69</v>
      </c>
      <c r="B74" s="29"/>
      <c r="C74" s="127"/>
      <c r="D74" s="69"/>
      <c r="E74" s="123"/>
      <c r="F74" s="38"/>
      <c r="G74" s="11"/>
      <c r="H74"/>
    </row>
    <row r="75" spans="1:8" x14ac:dyDescent="0.2">
      <c r="A75" s="29">
        <v>70</v>
      </c>
      <c r="B75" s="29"/>
      <c r="C75" s="127"/>
      <c r="D75" s="69"/>
      <c r="E75" s="123"/>
      <c r="F75" s="38"/>
      <c r="G75" s="11"/>
      <c r="H75"/>
    </row>
    <row r="76" spans="1:8" x14ac:dyDescent="0.2">
      <c r="A76" s="29">
        <v>71</v>
      </c>
      <c r="B76" s="29"/>
      <c r="C76" s="127"/>
      <c r="D76" s="69"/>
      <c r="E76" s="123"/>
      <c r="F76" s="38"/>
      <c r="G76" s="11"/>
      <c r="H76"/>
    </row>
    <row r="77" spans="1:8" x14ac:dyDescent="0.2">
      <c r="A77" s="29">
        <v>72</v>
      </c>
      <c r="B77" s="29"/>
      <c r="C77" s="127"/>
      <c r="D77" s="69"/>
      <c r="E77" s="123"/>
      <c r="F77" s="38"/>
      <c r="G77" s="11"/>
      <c r="H77"/>
    </row>
    <row r="78" spans="1:8" x14ac:dyDescent="0.2">
      <c r="A78" s="29">
        <v>73</v>
      </c>
      <c r="B78" s="29"/>
      <c r="C78" s="127"/>
      <c r="D78" s="69"/>
      <c r="E78" s="123"/>
      <c r="F78" s="38"/>
      <c r="G78" s="11"/>
      <c r="H78"/>
    </row>
    <row r="79" spans="1:8" x14ac:dyDescent="0.2">
      <c r="A79" s="29">
        <v>74</v>
      </c>
      <c r="B79" s="29"/>
      <c r="C79" s="127"/>
      <c r="D79" s="69"/>
      <c r="E79" s="123"/>
      <c r="F79" s="38"/>
      <c r="G79" s="11"/>
      <c r="H79"/>
    </row>
    <row r="80" spans="1:8" x14ac:dyDescent="0.2">
      <c r="A80" s="29">
        <v>75</v>
      </c>
      <c r="B80" s="29"/>
      <c r="C80" s="127"/>
      <c r="D80" s="69"/>
      <c r="E80" s="123"/>
      <c r="F80" s="38"/>
      <c r="G80" s="11"/>
      <c r="H80"/>
    </row>
    <row r="81" spans="1:8" x14ac:dyDescent="0.2">
      <c r="A81" s="29">
        <v>76</v>
      </c>
      <c r="B81" s="29"/>
      <c r="C81" s="127"/>
      <c r="D81" s="69"/>
      <c r="E81" s="123"/>
      <c r="F81" s="38"/>
      <c r="G81" s="11"/>
      <c r="H81"/>
    </row>
    <row r="82" spans="1:8" x14ac:dyDescent="0.2">
      <c r="A82" s="29">
        <v>77</v>
      </c>
      <c r="B82" s="29"/>
      <c r="C82" s="12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2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2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2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2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2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2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2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2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2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2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2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2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2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2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2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2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2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2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2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2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2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2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2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2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2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2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2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2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2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2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2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2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2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2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2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2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2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2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2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2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2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2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2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2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2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2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2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2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2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2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2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2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2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2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2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2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2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2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2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2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2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2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2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2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2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2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2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2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2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2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2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2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2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2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2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2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2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2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2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2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2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2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2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2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2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2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2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2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2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2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2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2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2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2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2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2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2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2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2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2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2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2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2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2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2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2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2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2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2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2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2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2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2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2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2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2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2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2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2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2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2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2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2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2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2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2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2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2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2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2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2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2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2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2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2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2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2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2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2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2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2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2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2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2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2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2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2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2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2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2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2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2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2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2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2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2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2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2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2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2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2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2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2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2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2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2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2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2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2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2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2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2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2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2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2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2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2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2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2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2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2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2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2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2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2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2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2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2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2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2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2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2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2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2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2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2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2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2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2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2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2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2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2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2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2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2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2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2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2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2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2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2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2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2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2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2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2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2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2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2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2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2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2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2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2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2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2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2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2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2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2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2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2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2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2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2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2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2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2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2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2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2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2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2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2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2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2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2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2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2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2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2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2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2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2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2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2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2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2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2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2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2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2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2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2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2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2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2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2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2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2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2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2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2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2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2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2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2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2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2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2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2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2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2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2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2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2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2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2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2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2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2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2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2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2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2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2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2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2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2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2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2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2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2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2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2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2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2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2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2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2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2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2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2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2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2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2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2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2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2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2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2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2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2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2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2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2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2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2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2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2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2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2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2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2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2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2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2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2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2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2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2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2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20"/>
      <c r="D426" s="72"/>
      <c r="E426" s="29"/>
      <c r="F426" s="38"/>
      <c r="G426" s="11"/>
      <c r="H426"/>
    </row>
    <row r="427" spans="1:8" x14ac:dyDescent="0.2">
      <c r="A427" s="29">
        <v>422</v>
      </c>
      <c r="B427" s="29"/>
      <c r="C427" s="12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2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2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2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2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2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2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2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2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2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2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2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2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20"/>
      <c r="D440" s="69"/>
      <c r="E440" s="29"/>
      <c r="F440" s="38"/>
      <c r="G440" s="11"/>
      <c r="H440"/>
    </row>
    <row r="441" spans="1:8" x14ac:dyDescent="0.2">
      <c r="A441" s="29">
        <v>436</v>
      </c>
      <c r="B441" s="29"/>
      <c r="C441" s="12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2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2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2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2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2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2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2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2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2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2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2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2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2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2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20"/>
      <c r="D456" s="69"/>
      <c r="E456" s="29"/>
      <c r="F456" s="38"/>
    </row>
    <row r="457" spans="1:8" x14ac:dyDescent="0.2">
      <c r="A457" s="29">
        <v>452</v>
      </c>
      <c r="B457" s="29"/>
      <c r="C457" s="120"/>
      <c r="D457" s="69"/>
      <c r="E457" s="29"/>
      <c r="F457" s="38"/>
    </row>
    <row r="458" spans="1:8" x14ac:dyDescent="0.2">
      <c r="A458" s="29">
        <v>453</v>
      </c>
      <c r="B458" s="29"/>
      <c r="C458" s="120"/>
      <c r="D458" s="69"/>
      <c r="E458" s="29"/>
      <c r="F458" s="38"/>
    </row>
    <row r="459" spans="1:8" x14ac:dyDescent="0.2">
      <c r="A459" s="29">
        <v>454</v>
      </c>
      <c r="B459" s="29"/>
      <c r="C459" s="120"/>
      <c r="D459" s="69"/>
      <c r="E459" s="29"/>
      <c r="F459" s="38"/>
    </row>
    <row r="460" spans="1:8" x14ac:dyDescent="0.2">
      <c r="A460" s="29">
        <v>455</v>
      </c>
      <c r="B460" s="29"/>
      <c r="C460" s="120"/>
      <c r="D460" s="69"/>
      <c r="E460" s="29"/>
      <c r="F460" s="38"/>
    </row>
    <row r="461" spans="1:8" x14ac:dyDescent="0.2">
      <c r="A461" s="29">
        <v>456</v>
      </c>
      <c r="B461" s="29"/>
      <c r="C461" s="120"/>
      <c r="D461" s="69"/>
      <c r="E461" s="29"/>
      <c r="F461" s="38"/>
    </row>
    <row r="462" spans="1:8" x14ac:dyDescent="0.2">
      <c r="A462" s="29">
        <v>457</v>
      </c>
      <c r="B462" s="29"/>
      <c r="C462" s="120"/>
      <c r="D462" s="69"/>
      <c r="E462" s="29"/>
      <c r="F462" s="38"/>
    </row>
    <row r="463" spans="1:8" x14ac:dyDescent="0.2">
      <c r="A463" s="29">
        <v>458</v>
      </c>
      <c r="B463" s="29"/>
      <c r="C463" s="120"/>
      <c r="D463" s="69"/>
      <c r="E463" s="29"/>
      <c r="F463" s="38"/>
    </row>
    <row r="464" spans="1:8" x14ac:dyDescent="0.2">
      <c r="A464" s="29">
        <v>459</v>
      </c>
      <c r="B464" s="29"/>
      <c r="C464" s="120"/>
      <c r="D464" s="69"/>
      <c r="E464" s="29"/>
      <c r="F464" s="38"/>
    </row>
    <row r="465" spans="1:6" x14ac:dyDescent="0.2">
      <c r="A465" s="29">
        <v>460</v>
      </c>
      <c r="B465" s="29"/>
      <c r="C465" s="120"/>
      <c r="D465" s="69"/>
      <c r="E465" s="29"/>
      <c r="F465" s="38"/>
    </row>
    <row r="466" spans="1:6" x14ac:dyDescent="0.2">
      <c r="A466" s="29">
        <v>461</v>
      </c>
      <c r="B466" s="29"/>
      <c r="C466" s="120"/>
      <c r="D466" s="69"/>
      <c r="E466" s="29"/>
      <c r="F466" s="38"/>
    </row>
    <row r="467" spans="1:6" x14ac:dyDescent="0.2">
      <c r="A467" s="29">
        <v>462</v>
      </c>
      <c r="B467" s="29"/>
      <c r="C467" s="120"/>
      <c r="D467" s="69"/>
      <c r="E467" s="29"/>
      <c r="F467" s="38"/>
    </row>
    <row r="468" spans="1:6" x14ac:dyDescent="0.2">
      <c r="A468" s="29">
        <v>463</v>
      </c>
      <c r="B468" s="29"/>
      <c r="C468" s="120"/>
      <c r="D468" s="69"/>
      <c r="E468" s="29"/>
      <c r="F468" s="38"/>
    </row>
    <row r="469" spans="1:6" x14ac:dyDescent="0.2">
      <c r="A469" s="29">
        <v>464</v>
      </c>
      <c r="B469" s="29"/>
      <c r="C469" s="120"/>
      <c r="D469" s="69"/>
      <c r="E469" s="29"/>
      <c r="F469" s="38"/>
    </row>
    <row r="470" spans="1:6" x14ac:dyDescent="0.2">
      <c r="A470" s="29">
        <v>465</v>
      </c>
      <c r="B470" s="29"/>
      <c r="C470" s="120"/>
      <c r="D470" s="69"/>
      <c r="E470" s="29"/>
      <c r="F470" s="38"/>
    </row>
    <row r="471" spans="1:6" x14ac:dyDescent="0.2">
      <c r="A471" s="29">
        <v>466</v>
      </c>
      <c r="B471" s="29"/>
      <c r="C471" s="120"/>
      <c r="D471" s="69"/>
      <c r="E471" s="29"/>
      <c r="F471" s="38"/>
    </row>
    <row r="472" spans="1:6" x14ac:dyDescent="0.2">
      <c r="A472" s="29">
        <v>467</v>
      </c>
      <c r="B472" s="29"/>
      <c r="C472" s="120"/>
      <c r="D472" s="69"/>
      <c r="E472" s="29"/>
      <c r="F472" s="38"/>
    </row>
    <row r="473" spans="1:6" x14ac:dyDescent="0.2">
      <c r="A473" s="29">
        <v>468</v>
      </c>
      <c r="B473" s="29"/>
      <c r="C473" s="120"/>
      <c r="D473" s="69"/>
      <c r="E473" s="29"/>
      <c r="F473" s="38"/>
    </row>
    <row r="474" spans="1:6" x14ac:dyDescent="0.2">
      <c r="A474" s="29">
        <v>469</v>
      </c>
      <c r="B474" s="29"/>
      <c r="C474" s="120"/>
      <c r="D474" s="69"/>
      <c r="E474" s="29"/>
      <c r="F474" s="38"/>
    </row>
    <row r="475" spans="1:6" x14ac:dyDescent="0.2">
      <c r="A475" s="29">
        <v>470</v>
      </c>
      <c r="B475" s="29"/>
      <c r="C475" s="120"/>
      <c r="D475" s="69"/>
      <c r="E475" s="29"/>
      <c r="F475" s="38"/>
    </row>
    <row r="476" spans="1:6" x14ac:dyDescent="0.2">
      <c r="A476" s="29">
        <v>471</v>
      </c>
      <c r="B476" s="29"/>
      <c r="C476" s="120"/>
      <c r="D476" s="69"/>
      <c r="E476" s="29"/>
      <c r="F476" s="38"/>
    </row>
    <row r="477" spans="1:6" x14ac:dyDescent="0.2">
      <c r="A477" s="29">
        <v>472</v>
      </c>
      <c r="B477" s="29"/>
      <c r="C477" s="120"/>
      <c r="D477" s="69"/>
      <c r="E477" s="29"/>
      <c r="F477" s="38"/>
    </row>
    <row r="478" spans="1:6" x14ac:dyDescent="0.2">
      <c r="A478" s="29">
        <v>473</v>
      </c>
      <c r="B478" s="29"/>
      <c r="C478" s="120"/>
      <c r="D478" s="69"/>
      <c r="E478" s="29"/>
      <c r="F478" s="38"/>
    </row>
    <row r="479" spans="1:6" x14ac:dyDescent="0.2">
      <c r="A479" s="29">
        <v>474</v>
      </c>
      <c r="B479" s="29"/>
      <c r="C479" s="120"/>
      <c r="D479" s="69"/>
      <c r="E479" s="29"/>
      <c r="F479" s="38"/>
    </row>
    <row r="480" spans="1:6" x14ac:dyDescent="0.2">
      <c r="A480" s="29">
        <v>475</v>
      </c>
      <c r="B480" s="29"/>
      <c r="C480" s="120"/>
      <c r="D480" s="69"/>
      <c r="E480" s="29"/>
      <c r="F480" s="38"/>
    </row>
    <row r="481" spans="1:6" x14ac:dyDescent="0.2">
      <c r="A481" s="29">
        <v>476</v>
      </c>
      <c r="B481" s="29"/>
      <c r="C481" s="120"/>
      <c r="D481" s="69"/>
      <c r="E481" s="29"/>
      <c r="F481" s="38"/>
    </row>
    <row r="482" spans="1:6" x14ac:dyDescent="0.2">
      <c r="A482" s="29">
        <v>477</v>
      </c>
      <c r="B482" s="29"/>
      <c r="C482" s="120"/>
      <c r="D482" s="69"/>
      <c r="E482" s="29"/>
      <c r="F482" s="38"/>
    </row>
    <row r="483" spans="1:6" x14ac:dyDescent="0.2">
      <c r="A483" s="29">
        <v>478</v>
      </c>
      <c r="B483" s="29"/>
      <c r="C483" s="120"/>
      <c r="D483" s="69"/>
      <c r="E483" s="29"/>
      <c r="F483" s="38"/>
    </row>
    <row r="484" spans="1:6" x14ac:dyDescent="0.2">
      <c r="A484" s="29">
        <v>479</v>
      </c>
      <c r="B484" s="29"/>
      <c r="C484" s="120"/>
      <c r="D484" s="69"/>
      <c r="E484" s="29"/>
      <c r="F484" s="38"/>
    </row>
    <row r="485" spans="1:6" x14ac:dyDescent="0.2">
      <c r="A485" s="29">
        <v>480</v>
      </c>
      <c r="B485" s="29"/>
      <c r="C485" s="120"/>
      <c r="D485" s="69"/>
      <c r="E485" s="29"/>
      <c r="F485" s="38"/>
    </row>
    <row r="486" spans="1:6" x14ac:dyDescent="0.2">
      <c r="A486" s="29">
        <v>481</v>
      </c>
      <c r="B486" s="29"/>
      <c r="C486" s="120"/>
      <c r="D486" s="69"/>
      <c r="E486" s="29"/>
      <c r="F486" s="38"/>
    </row>
    <row r="487" spans="1:6" x14ac:dyDescent="0.2">
      <c r="A487" s="29">
        <v>482</v>
      </c>
      <c r="B487" s="29"/>
      <c r="C487" s="120"/>
      <c r="D487" s="69"/>
      <c r="E487" s="29"/>
      <c r="F487" s="38"/>
    </row>
    <row r="488" spans="1:6" x14ac:dyDescent="0.2">
      <c r="A488" s="29">
        <v>483</v>
      </c>
      <c r="B488" s="29"/>
      <c r="C488" s="120"/>
      <c r="D488" s="69"/>
      <c r="E488" s="29"/>
      <c r="F488" s="38"/>
    </row>
    <row r="489" spans="1:6" x14ac:dyDescent="0.2">
      <c r="A489" s="29">
        <v>484</v>
      </c>
      <c r="B489" s="29"/>
      <c r="C489" s="120"/>
      <c r="D489" s="69"/>
      <c r="E489" s="29"/>
      <c r="F489" s="38"/>
    </row>
    <row r="490" spans="1:6" x14ac:dyDescent="0.2">
      <c r="A490" s="29">
        <v>485</v>
      </c>
      <c r="B490" s="29"/>
      <c r="C490" s="120"/>
      <c r="D490" s="69"/>
      <c r="E490" s="29"/>
      <c r="F490" s="38"/>
    </row>
    <row r="491" spans="1:6" x14ac:dyDescent="0.2">
      <c r="A491" s="29">
        <v>486</v>
      </c>
      <c r="B491" s="29"/>
      <c r="C491" s="120"/>
      <c r="D491" s="69"/>
      <c r="E491" s="29"/>
      <c r="F491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L27:L29 L36:L37 K42 K36:K39 K21:L21 J35 K8 K6:L6 I7:J7 I9:J9 L18 K34 I40:J44 K10:K11 L11 I12 I13:J15 H17:H19 K16:K19 K22 K23:L25 K27:K30 I30:J33 F6:F491" xr:uid="{00000000-0002-0000-00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491" xr:uid="{00000000-0002-0000-0000-000001000000}">
      <formula1>36526</formula1>
      <formula2>51501</formula2>
    </dataValidation>
  </dataValidations>
  <printOptions horizontalCentered="1"/>
  <pageMargins left="0.35433070866141736" right="0.35433070866141736" top="0.19685039370078741" bottom="0.19685039370078741" header="0.51181102362204722" footer="0.51181102362204722"/>
  <pageSetup paperSize="9" scale="65" fitToHeight="0" orientation="portrait" r:id="rId1"/>
  <headerFooter alignWithMargins="0">
    <oddHeader>&amp;LActual expenditure</oddHead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textLength" errorStyle="warning" operator="lessThan" allowBlank="1" showInputMessage="1" showErrorMessage="1" errorTitle="Tekst jest zbyt długi" error="Maksymalna długość tekstu 100 znaków" xr:uid="{00000000-0002-0000-0000-000002000000}">
          <x14:formula1>
            <xm:f>'Instrukcja dla beneficjenta'!$B$48</xm:f>
          </x14:formula1>
          <xm:sqref>I11:J11 E82:E491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3000000}">
          <x14:formula1>
            <xm:f>'Instrukcja dla beneficjenta'!$B$47</xm:f>
          </x14:formula1>
          <xm:sqref>D82:D491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4000000}">
          <x14:formula1>
            <xm:f>'Instrukcja dla beneficjenta'!$B$49</xm:f>
          </x14:formula1>
          <xm:sqref>B6:B491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5000000}">
          <x14:formula1>
            <xm:f>'C:\Users\aswyd\Desktop\FAMI\FAMI 2\[Kopia Zał. 3 zestawienie wydatków I kw WMUW 31.12.2019.xlsx]Instrukcja dla beneficjenta'!#REF!</xm:f>
          </x14:formula1>
          <xm:sqref>D6:D48 D65 D67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6000000}">
          <x14:formula1>
            <xm:f>'C:\Users\jpalacz\Documents\FAMI Nowy projekt 2020\Raport za IX kwartał do 31.12.2021\[Zał.3 - zestawienie wydatkow - IX kwartał do 31. 12.2021 WMUW AS.xlsx]Instrukcja dla beneficjenta'!#REF!</xm:f>
          </x14:formula1>
          <xm:sqref>D49:D64 D66 D68:D81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7000000}">
          <x14:formula1>
            <xm:f>'C:\Users\aswyd\Desktop\FAMI\FAMI 2\[Kopia Zał. 3 zestawienie wydatków I kw WMUW 31.12.2019.xlsx]Instrukcja dla beneficjenta'!#REF!</xm:f>
          </x14:formula1>
          <xm:sqref>E6:E81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6" customWidth="1"/>
    <col min="4" max="4" width="41.28515625" style="68" customWidth="1"/>
    <col min="5" max="5" width="27.7109375" style="68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0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107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8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09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09"/>
      <c r="D8" s="69"/>
      <c r="E8" s="29"/>
      <c r="F8" s="39"/>
      <c r="G8" s="11"/>
      <c r="H8"/>
    </row>
    <row r="9" spans="1:8" x14ac:dyDescent="0.2">
      <c r="A9" s="29">
        <v>4</v>
      </c>
      <c r="B9" s="29"/>
      <c r="C9" s="109"/>
      <c r="D9" s="69"/>
      <c r="E9" s="29"/>
      <c r="F9" s="38"/>
      <c r="G9" s="11"/>
      <c r="H9"/>
    </row>
    <row r="10" spans="1:8" x14ac:dyDescent="0.2">
      <c r="A10" s="29">
        <v>5</v>
      </c>
      <c r="B10" s="29"/>
      <c r="C10" s="109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09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09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09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09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09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09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/>
      <c r="H505"/>
    </row>
    <row r="506" spans="1:8" x14ac:dyDescent="0.2">
      <c r="D506"/>
      <c r="E506"/>
      <c r="G506"/>
      <c r="H506"/>
    </row>
    <row r="507" spans="1:8" x14ac:dyDescent="0.2">
      <c r="D507"/>
      <c r="E507"/>
      <c r="G507"/>
      <c r="H507"/>
    </row>
    <row r="508" spans="1:8" x14ac:dyDescent="0.2">
      <c r="D508"/>
      <c r="E508"/>
      <c r="G508"/>
      <c r="H508"/>
    </row>
    <row r="509" spans="1:8" x14ac:dyDescent="0.2">
      <c r="D509"/>
      <c r="E509"/>
      <c r="G509"/>
      <c r="H509"/>
    </row>
    <row r="510" spans="1:8" x14ac:dyDescent="0.2">
      <c r="D510"/>
      <c r="E510"/>
      <c r="G510"/>
      <c r="H510"/>
    </row>
    <row r="511" spans="1:8" x14ac:dyDescent="0.2">
      <c r="D511"/>
      <c r="E511"/>
      <c r="G511"/>
      <c r="H511"/>
    </row>
    <row r="512" spans="1:8" x14ac:dyDescent="0.2">
      <c r="D512"/>
      <c r="E512"/>
      <c r="G512"/>
      <c r="H512"/>
    </row>
    <row r="513" spans="1:8" x14ac:dyDescent="0.2">
      <c r="D513"/>
      <c r="E513"/>
      <c r="G513"/>
      <c r="H513"/>
    </row>
    <row r="514" spans="1:8" x14ac:dyDescent="0.2">
      <c r="D514"/>
      <c r="E514"/>
      <c r="G514"/>
      <c r="H514"/>
    </row>
    <row r="515" spans="1:8" x14ac:dyDescent="0.2">
      <c r="A515" s="20"/>
      <c r="C515" s="110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K511"/>
  <sheetViews>
    <sheetView workbookViewId="0">
      <selection activeCell="L16" sqref="L16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06" customWidth="1"/>
    <col min="4" max="4" width="37" customWidth="1"/>
    <col min="5" max="5" width="27.7109375" customWidth="1"/>
    <col min="6" max="6" width="14" customWidth="1"/>
    <col min="7" max="7" width="10.140625" style="12" bestFit="1" customWidth="1"/>
    <col min="8" max="8" width="9.7109375" style="11" customWidth="1"/>
    <col min="9" max="9" width="8.7109375" customWidth="1"/>
  </cols>
  <sheetData>
    <row r="1" spans="1:11" x14ac:dyDescent="0.2">
      <c r="A1" s="5" t="s">
        <v>12</v>
      </c>
      <c r="D1" s="7" t="s">
        <v>13</v>
      </c>
      <c r="E1" s="23" t="s">
        <v>15</v>
      </c>
      <c r="F1" s="3">
        <f>Budżet!C16</f>
        <v>387269.06</v>
      </c>
      <c r="G1" s="35"/>
    </row>
    <row r="2" spans="1:11" x14ac:dyDescent="0.2">
      <c r="A2" s="6" t="s">
        <v>2</v>
      </c>
      <c r="D2" s="2" t="s">
        <v>55</v>
      </c>
      <c r="E2" s="19" t="s">
        <v>19</v>
      </c>
      <c r="F2" s="3">
        <f>SUM(F6:F505)</f>
        <v>1711.15</v>
      </c>
      <c r="G2" s="35"/>
    </row>
    <row r="3" spans="1:11" ht="12.75" customHeight="1" x14ac:dyDescent="0.2">
      <c r="E3" s="44"/>
      <c r="G3" s="35"/>
      <c r="H3" s="10"/>
    </row>
    <row r="4" spans="1:11" ht="25.5" x14ac:dyDescent="0.2">
      <c r="A4" s="4" t="s">
        <v>16</v>
      </c>
      <c r="B4" s="49" t="s">
        <v>47</v>
      </c>
      <c r="C4" s="107" t="s">
        <v>17</v>
      </c>
      <c r="D4" s="57" t="s">
        <v>56</v>
      </c>
      <c r="E4" s="34" t="s">
        <v>18</v>
      </c>
      <c r="F4" s="49" t="s">
        <v>46</v>
      </c>
      <c r="G4" s="101"/>
      <c r="H4"/>
    </row>
    <row r="5" spans="1:11" x14ac:dyDescent="0.2">
      <c r="G5" s="36"/>
      <c r="H5"/>
    </row>
    <row r="6" spans="1:11" ht="48" customHeight="1" x14ac:dyDescent="0.2">
      <c r="A6" s="29">
        <v>1</v>
      </c>
      <c r="B6" s="121" t="s">
        <v>127</v>
      </c>
      <c r="C6" s="108">
        <v>44526</v>
      </c>
      <c r="D6" s="122" t="s">
        <v>128</v>
      </c>
      <c r="E6" s="123" t="s">
        <v>125</v>
      </c>
      <c r="F6" s="102">
        <v>1711.15</v>
      </c>
      <c r="G6" s="36"/>
      <c r="H6" s="104"/>
      <c r="I6" s="104"/>
    </row>
    <row r="7" spans="1:11" x14ac:dyDescent="0.2">
      <c r="A7" s="29">
        <v>2</v>
      </c>
      <c r="B7" s="29"/>
      <c r="C7" s="108"/>
      <c r="D7" s="122"/>
      <c r="E7" s="123"/>
      <c r="F7" s="102"/>
      <c r="G7" s="36"/>
      <c r="H7" s="104"/>
      <c r="I7" s="124"/>
    </row>
    <row r="8" spans="1:11" ht="21" customHeight="1" x14ac:dyDescent="0.2">
      <c r="A8" s="29">
        <v>3</v>
      </c>
      <c r="B8" s="29"/>
      <c r="C8" s="108"/>
      <c r="D8" s="123"/>
      <c r="E8" s="123"/>
      <c r="F8" s="102"/>
      <c r="G8" s="36"/>
      <c r="H8" s="104"/>
      <c r="I8" s="124"/>
      <c r="K8" s="12"/>
    </row>
    <row r="9" spans="1:11" x14ac:dyDescent="0.2">
      <c r="A9" s="29">
        <v>4</v>
      </c>
      <c r="B9" s="29"/>
      <c r="C9" s="108"/>
      <c r="D9" s="123"/>
      <c r="E9" s="123"/>
      <c r="F9" s="102"/>
      <c r="G9" s="36"/>
      <c r="H9" s="104"/>
      <c r="I9" s="124"/>
      <c r="J9" s="111"/>
      <c r="K9" s="12"/>
    </row>
    <row r="10" spans="1:11" x14ac:dyDescent="0.2">
      <c r="A10" s="29">
        <v>5</v>
      </c>
      <c r="B10" s="29"/>
      <c r="C10" s="108"/>
      <c r="D10" s="122"/>
      <c r="E10" s="123"/>
      <c r="F10" s="102"/>
      <c r="G10" s="36"/>
      <c r="H10" s="104"/>
      <c r="I10" s="104"/>
      <c r="J10" s="66"/>
    </row>
    <row r="11" spans="1:11" x14ac:dyDescent="0.2">
      <c r="A11" s="29">
        <v>6</v>
      </c>
      <c r="B11" s="29"/>
      <c r="C11" s="108"/>
      <c r="D11" s="123"/>
      <c r="E11" s="123"/>
      <c r="F11" s="102"/>
      <c r="G11" s="36"/>
      <c r="H11" s="104"/>
      <c r="I11" s="124"/>
      <c r="K11" s="12"/>
    </row>
    <row r="12" spans="1:11" x14ac:dyDescent="0.2">
      <c r="A12" s="29">
        <v>7</v>
      </c>
      <c r="B12" s="29"/>
      <c r="C12" s="108"/>
      <c r="D12" s="123"/>
      <c r="E12" s="123"/>
      <c r="F12" s="102"/>
      <c r="G12" s="36"/>
      <c r="H12" s="104"/>
      <c r="I12" s="124"/>
      <c r="K12" s="12"/>
    </row>
    <row r="13" spans="1:11" x14ac:dyDescent="0.2">
      <c r="A13" s="29">
        <v>8</v>
      </c>
      <c r="B13" s="29"/>
      <c r="C13" s="108"/>
      <c r="D13" s="123"/>
      <c r="E13" s="123"/>
      <c r="F13" s="102"/>
      <c r="G13" s="36"/>
      <c r="H13" s="104"/>
      <c r="I13" s="126"/>
      <c r="K13" s="12"/>
    </row>
    <row r="14" spans="1:11" x14ac:dyDescent="0.2">
      <c r="A14" s="29">
        <v>9</v>
      </c>
      <c r="B14" s="29"/>
      <c r="C14" s="109"/>
      <c r="D14" s="69"/>
      <c r="E14" s="29"/>
      <c r="F14" s="102"/>
      <c r="G14" s="11"/>
      <c r="H14" s="104"/>
    </row>
    <row r="15" spans="1:11" x14ac:dyDescent="0.2">
      <c r="A15" s="29">
        <v>10</v>
      </c>
      <c r="B15" s="29"/>
      <c r="C15" s="109"/>
      <c r="D15" s="69"/>
      <c r="E15" s="29"/>
      <c r="F15" s="102"/>
      <c r="G15" s="11"/>
      <c r="H15"/>
    </row>
    <row r="16" spans="1:11" x14ac:dyDescent="0.2">
      <c r="A16" s="29">
        <v>11</v>
      </c>
      <c r="B16" s="29"/>
      <c r="C16" s="109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I10 I6 H6:H13 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E14:E505 E6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D8:D9 D11:D505 E7:E13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I511"/>
  <sheetViews>
    <sheetView workbookViewId="0">
      <selection activeCell="E15" sqref="E15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106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2" style="11" customWidth="1"/>
  </cols>
  <sheetData>
    <row r="1" spans="1:9" x14ac:dyDescent="0.2">
      <c r="A1" s="5" t="s">
        <v>12</v>
      </c>
      <c r="D1" s="7" t="s">
        <v>13</v>
      </c>
      <c r="E1" s="23" t="s">
        <v>15</v>
      </c>
      <c r="F1" s="3">
        <f>Budżet!C17</f>
        <v>16946.560000000001</v>
      </c>
      <c r="G1" s="35"/>
    </row>
    <row r="2" spans="1:9" ht="25.5" x14ac:dyDescent="0.2">
      <c r="A2" s="6" t="s">
        <v>3</v>
      </c>
      <c r="D2" s="45" t="s">
        <v>48</v>
      </c>
      <c r="E2" s="19" t="s">
        <v>19</v>
      </c>
      <c r="F2" s="3">
        <f>SUM(F6:F505)</f>
        <v>0</v>
      </c>
      <c r="G2" s="35"/>
    </row>
    <row r="3" spans="1:9" ht="12.75" customHeight="1" x14ac:dyDescent="0.2">
      <c r="E3" s="44"/>
      <c r="G3" s="35"/>
      <c r="H3" s="10"/>
    </row>
    <row r="4" spans="1:9" ht="26.25" customHeight="1" x14ac:dyDescent="0.2">
      <c r="A4" s="4" t="s">
        <v>16</v>
      </c>
      <c r="B4" s="49" t="s">
        <v>47</v>
      </c>
      <c r="C4" s="107" t="s">
        <v>17</v>
      </c>
      <c r="D4" s="57" t="s">
        <v>57</v>
      </c>
      <c r="E4" s="34" t="s">
        <v>18</v>
      </c>
      <c r="F4" s="49" t="s">
        <v>46</v>
      </c>
      <c r="G4" s="101"/>
      <c r="H4"/>
    </row>
    <row r="5" spans="1:9" x14ac:dyDescent="0.2">
      <c r="G5" s="36"/>
      <c r="H5"/>
    </row>
    <row r="6" spans="1:9" x14ac:dyDescent="0.2">
      <c r="A6" s="29">
        <v>1</v>
      </c>
      <c r="B6" s="121"/>
      <c r="C6" s="108"/>
      <c r="D6" s="123"/>
      <c r="E6" s="123"/>
      <c r="F6" s="100"/>
      <c r="G6" s="36"/>
      <c r="H6" s="66"/>
      <c r="I6" s="124"/>
    </row>
    <row r="7" spans="1:9" x14ac:dyDescent="0.2">
      <c r="A7" s="29">
        <v>2</v>
      </c>
      <c r="B7" s="29"/>
      <c r="C7" s="109"/>
      <c r="D7" s="69"/>
      <c r="E7" s="29"/>
      <c r="F7" s="39"/>
      <c r="G7" s="36"/>
      <c r="H7"/>
    </row>
    <row r="8" spans="1:9" x14ac:dyDescent="0.2">
      <c r="A8" s="29">
        <v>3</v>
      </c>
      <c r="B8" s="29"/>
      <c r="C8" s="109"/>
      <c r="D8" s="69"/>
      <c r="E8" s="29"/>
      <c r="F8" s="39"/>
      <c r="G8" s="36"/>
      <c r="H8"/>
    </row>
    <row r="9" spans="1:9" x14ac:dyDescent="0.2">
      <c r="A9" s="29">
        <v>4</v>
      </c>
      <c r="B9" s="29"/>
      <c r="C9" s="109"/>
      <c r="D9" s="69"/>
      <c r="E9" s="29"/>
      <c r="F9" s="38"/>
      <c r="G9" s="36"/>
      <c r="H9"/>
    </row>
    <row r="10" spans="1:9" x14ac:dyDescent="0.2">
      <c r="A10" s="29">
        <v>5</v>
      </c>
      <c r="B10" s="29"/>
      <c r="C10" s="109"/>
      <c r="D10" s="69"/>
      <c r="E10" s="29"/>
      <c r="F10" s="38"/>
      <c r="G10" s="11"/>
      <c r="H10"/>
    </row>
    <row r="11" spans="1:9" x14ac:dyDescent="0.2">
      <c r="A11" s="29">
        <v>6</v>
      </c>
      <c r="B11" s="29"/>
      <c r="C11" s="109"/>
      <c r="D11" s="69"/>
      <c r="E11" s="29"/>
      <c r="F11" s="38"/>
      <c r="G11" s="11"/>
      <c r="H11"/>
    </row>
    <row r="12" spans="1:9" x14ac:dyDescent="0.2">
      <c r="A12" s="29">
        <v>7</v>
      </c>
      <c r="B12" s="29"/>
      <c r="C12" s="109"/>
      <c r="D12" s="69"/>
      <c r="E12" s="29"/>
      <c r="F12" s="38"/>
      <c r="G12" s="11"/>
      <c r="H12"/>
    </row>
    <row r="13" spans="1:9" x14ac:dyDescent="0.2">
      <c r="A13" s="29">
        <v>8</v>
      </c>
      <c r="B13" s="29"/>
      <c r="C13" s="109"/>
      <c r="D13" s="69"/>
      <c r="E13" s="29"/>
      <c r="F13" s="38"/>
      <c r="G13" s="11"/>
      <c r="H13"/>
    </row>
    <row r="14" spans="1:9" x14ac:dyDescent="0.2">
      <c r="A14" s="29">
        <v>9</v>
      </c>
      <c r="B14" s="29"/>
      <c r="C14" s="109"/>
      <c r="D14" s="69"/>
      <c r="E14" s="29"/>
      <c r="F14" s="38"/>
      <c r="G14" s="11"/>
      <c r="H14"/>
    </row>
    <row r="15" spans="1:9" x14ac:dyDescent="0.2">
      <c r="A15" s="29">
        <v>10</v>
      </c>
      <c r="B15" s="29"/>
      <c r="C15" s="109"/>
      <c r="D15" s="69"/>
      <c r="E15" s="29"/>
      <c r="F15" s="38"/>
      <c r="G15" s="11"/>
      <c r="H15"/>
    </row>
    <row r="16" spans="1:9" x14ac:dyDescent="0.2">
      <c r="A16" s="29">
        <v>11</v>
      </c>
      <c r="B16" s="29"/>
      <c r="C16" s="109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106" customWidth="1"/>
    <col min="4" max="4" width="41.28515625" style="68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107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8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09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09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09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09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09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09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09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09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09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09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 s="11"/>
      <c r="H505"/>
    </row>
    <row r="506" spans="1:8" x14ac:dyDescent="0.2">
      <c r="A506" s="11"/>
      <c r="D506"/>
      <c r="G506"/>
      <c r="H506"/>
    </row>
    <row r="507" spans="1:8" x14ac:dyDescent="0.2">
      <c r="A507" s="11"/>
      <c r="D507"/>
      <c r="G507"/>
      <c r="H507"/>
    </row>
    <row r="508" spans="1:8" x14ac:dyDescent="0.2">
      <c r="A508" s="11"/>
      <c r="D508"/>
      <c r="G508"/>
      <c r="H508"/>
    </row>
    <row r="509" spans="1:8" x14ac:dyDescent="0.2">
      <c r="A509" s="11"/>
      <c r="D509"/>
      <c r="G509"/>
      <c r="H509"/>
    </row>
    <row r="510" spans="1:8" x14ac:dyDescent="0.2">
      <c r="A510" s="11"/>
      <c r="D510"/>
      <c r="G510"/>
      <c r="H510"/>
    </row>
    <row r="511" spans="1:8" x14ac:dyDescent="0.2">
      <c r="A511" s="11"/>
      <c r="D511"/>
      <c r="G511"/>
      <c r="H511"/>
    </row>
    <row r="512" spans="1:8" x14ac:dyDescent="0.2">
      <c r="A512" s="11"/>
      <c r="D512"/>
      <c r="G512"/>
      <c r="H512"/>
    </row>
    <row r="513" spans="1:8" x14ac:dyDescent="0.2">
      <c r="A513" s="12"/>
      <c r="B513" s="11"/>
      <c r="D513"/>
      <c r="G513"/>
      <c r="H513"/>
    </row>
    <row r="514" spans="1:8" x14ac:dyDescent="0.2">
      <c r="A514" s="12"/>
      <c r="B514" s="11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106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107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8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09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09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09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09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09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09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09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09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09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09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106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107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8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09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09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09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09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09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09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09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09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09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09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6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107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8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09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09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09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09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09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09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09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09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09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09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O511"/>
  <sheetViews>
    <sheetView topLeftCell="B1" workbookViewId="0">
      <selection activeCell="H36" sqref="H36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106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5.5703125" style="11" customWidth="1"/>
    <col min="10" max="10" width="9.5703125" style="73" bestFit="1" customWidth="1"/>
    <col min="11" max="11" width="13.42578125" bestFit="1" customWidth="1"/>
    <col min="12" max="12" width="11.28515625" bestFit="1" customWidth="1"/>
    <col min="13" max="13" width="13.42578125" bestFit="1" customWidth="1"/>
  </cols>
  <sheetData>
    <row r="1" spans="1:15" x14ac:dyDescent="0.2">
      <c r="A1" s="5" t="s">
        <v>12</v>
      </c>
      <c r="D1" s="7" t="s">
        <v>13</v>
      </c>
      <c r="E1" s="23" t="s">
        <v>15</v>
      </c>
      <c r="F1" s="3">
        <f>Budżet!C22</f>
        <v>395821.89</v>
      </c>
      <c r="G1" s="35"/>
    </row>
    <row r="2" spans="1:15" ht="25.5" x14ac:dyDescent="0.2">
      <c r="A2" s="6" t="s">
        <v>11</v>
      </c>
      <c r="D2" s="45" t="s">
        <v>39</v>
      </c>
      <c r="E2" s="19" t="s">
        <v>19</v>
      </c>
      <c r="F2" s="3">
        <f>SUM(F6:F505)</f>
        <v>19155.05</v>
      </c>
      <c r="G2" s="35"/>
    </row>
    <row r="3" spans="1:15" ht="12.75" customHeight="1" x14ac:dyDescent="0.2">
      <c r="E3" s="44"/>
      <c r="G3" s="36"/>
      <c r="H3" s="10"/>
    </row>
    <row r="4" spans="1:15" ht="26.25" customHeight="1" x14ac:dyDescent="0.2">
      <c r="A4" s="4" t="s">
        <v>16</v>
      </c>
      <c r="B4" s="49" t="s">
        <v>47</v>
      </c>
      <c r="C4" s="107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15" x14ac:dyDescent="0.2">
      <c r="G5" s="36"/>
      <c r="H5"/>
    </row>
    <row r="6" spans="1:15" ht="38.25" x14ac:dyDescent="0.2">
      <c r="A6" s="29">
        <v>1</v>
      </c>
      <c r="B6" s="29" t="s">
        <v>117</v>
      </c>
      <c r="C6" s="108">
        <v>44517</v>
      </c>
      <c r="D6" s="69" t="s">
        <v>119</v>
      </c>
      <c r="E6" s="123" t="s">
        <v>118</v>
      </c>
      <c r="F6" s="102">
        <v>1035.18</v>
      </c>
      <c r="G6"/>
      <c r="H6"/>
      <c r="J6" s="111"/>
      <c r="K6" s="33"/>
      <c r="O6" s="66"/>
    </row>
    <row r="7" spans="1:15" ht="38.25" x14ac:dyDescent="0.2">
      <c r="A7" s="29">
        <v>2</v>
      </c>
      <c r="B7" s="29" t="s">
        <v>117</v>
      </c>
      <c r="C7" s="108">
        <v>44524</v>
      </c>
      <c r="D7" s="69" t="s">
        <v>120</v>
      </c>
      <c r="E7" s="123" t="s">
        <v>121</v>
      </c>
      <c r="F7" s="100">
        <v>4626.22</v>
      </c>
      <c r="G7" s="36"/>
      <c r="H7"/>
      <c r="J7" s="111"/>
      <c r="K7" s="33"/>
    </row>
    <row r="8" spans="1:15" ht="25.5" x14ac:dyDescent="0.2">
      <c r="A8" s="29">
        <v>3</v>
      </c>
      <c r="B8" s="121" t="s">
        <v>122</v>
      </c>
      <c r="C8" s="108">
        <v>44526</v>
      </c>
      <c r="D8" s="123" t="s">
        <v>124</v>
      </c>
      <c r="E8" s="123" t="s">
        <v>125</v>
      </c>
      <c r="F8" s="100">
        <v>4693.4399999999996</v>
      </c>
      <c r="G8" s="36"/>
      <c r="H8"/>
      <c r="J8" s="111"/>
      <c r="K8" s="33"/>
      <c r="O8" s="66"/>
    </row>
    <row r="9" spans="1:15" ht="25.5" x14ac:dyDescent="0.2">
      <c r="A9" s="29">
        <v>4</v>
      </c>
      <c r="B9" s="121" t="s">
        <v>123</v>
      </c>
      <c r="C9" s="108">
        <v>44526</v>
      </c>
      <c r="D9" s="131" t="s">
        <v>126</v>
      </c>
      <c r="E9" s="123" t="s">
        <v>125</v>
      </c>
      <c r="F9" s="102">
        <v>8800.2099999999991</v>
      </c>
      <c r="G9" s="11"/>
      <c r="H9"/>
      <c r="J9" s="111"/>
      <c r="K9" s="33"/>
    </row>
    <row r="10" spans="1:15" x14ac:dyDescent="0.2">
      <c r="A10" s="29">
        <v>5</v>
      </c>
      <c r="B10" s="29"/>
      <c r="C10" s="108"/>
      <c r="D10" s="69"/>
      <c r="E10" s="72"/>
      <c r="F10" s="102"/>
      <c r="G10" s="11"/>
      <c r="J10" s="111"/>
      <c r="K10" s="33"/>
    </row>
    <row r="11" spans="1:15" x14ac:dyDescent="0.2">
      <c r="A11" s="29">
        <v>6</v>
      </c>
      <c r="B11" s="29"/>
      <c r="C11" s="109"/>
      <c r="D11" s="69"/>
      <c r="E11" s="29"/>
      <c r="F11" s="38"/>
      <c r="G11" s="11"/>
      <c r="H11"/>
      <c r="K11" s="112"/>
      <c r="L11" s="113"/>
    </row>
    <row r="12" spans="1:15" x14ac:dyDescent="0.2">
      <c r="A12" s="29">
        <v>7</v>
      </c>
      <c r="B12" s="29"/>
      <c r="C12" s="109"/>
      <c r="D12" s="69"/>
      <c r="E12" s="29"/>
      <c r="F12" s="38"/>
      <c r="G12" s="11"/>
      <c r="H12"/>
      <c r="I12" s="12"/>
      <c r="M12" s="113"/>
    </row>
    <row r="13" spans="1:15" x14ac:dyDescent="0.2">
      <c r="A13" s="29">
        <v>8</v>
      </c>
      <c r="B13" s="29"/>
      <c r="C13" s="109"/>
      <c r="D13" s="69"/>
      <c r="E13" s="29"/>
      <c r="F13" s="38"/>
      <c r="G13" s="11"/>
      <c r="H13"/>
    </row>
    <row r="14" spans="1:15" x14ac:dyDescent="0.2">
      <c r="A14" s="29">
        <v>9</v>
      </c>
      <c r="B14" s="29"/>
      <c r="C14" s="109"/>
      <c r="D14" s="69"/>
      <c r="E14" s="29"/>
      <c r="F14" s="38"/>
      <c r="G14" s="11"/>
      <c r="H14"/>
    </row>
    <row r="15" spans="1:15" x14ac:dyDescent="0.2">
      <c r="A15" s="29">
        <v>10</v>
      </c>
      <c r="B15" s="29"/>
      <c r="C15" s="109"/>
      <c r="D15" s="69"/>
      <c r="E15" s="29"/>
      <c r="F15" s="38"/>
      <c r="G15" s="11"/>
      <c r="H15"/>
      <c r="I15" s="66"/>
    </row>
    <row r="16" spans="1:15" x14ac:dyDescent="0.2">
      <c r="A16" s="29">
        <v>11</v>
      </c>
      <c r="B16" s="29"/>
      <c r="C16" s="109"/>
      <c r="D16" s="69"/>
      <c r="E16" s="29"/>
      <c r="F16" s="38"/>
      <c r="G16" s="11"/>
      <c r="H16"/>
    </row>
    <row r="17" spans="1:9" x14ac:dyDescent="0.2">
      <c r="A17" s="29">
        <v>12</v>
      </c>
      <c r="B17" s="29"/>
      <c r="C17" s="109"/>
      <c r="D17" s="69"/>
      <c r="E17" s="29"/>
      <c r="F17" s="38"/>
      <c r="G17" s="11"/>
      <c r="H17"/>
    </row>
    <row r="18" spans="1:9" x14ac:dyDescent="0.2">
      <c r="A18" s="29">
        <v>13</v>
      </c>
      <c r="B18" s="29"/>
      <c r="C18" s="109"/>
      <c r="D18" s="69"/>
      <c r="E18" s="29"/>
      <c r="F18" s="38"/>
      <c r="G18" s="11"/>
      <c r="H18"/>
    </row>
    <row r="19" spans="1:9" x14ac:dyDescent="0.2">
      <c r="A19" s="29">
        <v>14</v>
      </c>
      <c r="B19" s="29"/>
      <c r="C19" s="109"/>
      <c r="D19" s="69"/>
      <c r="E19" s="29"/>
      <c r="F19" s="38"/>
      <c r="G19" s="11"/>
      <c r="H19"/>
    </row>
    <row r="20" spans="1:9" x14ac:dyDescent="0.2">
      <c r="A20" s="29">
        <v>15</v>
      </c>
      <c r="B20" s="29"/>
      <c r="C20" s="109"/>
      <c r="D20" s="69"/>
      <c r="E20" s="29"/>
      <c r="F20" s="38"/>
      <c r="G20" s="11"/>
      <c r="H20" s="114"/>
      <c r="I20" s="124"/>
    </row>
    <row r="21" spans="1:9" x14ac:dyDescent="0.2">
      <c r="A21" s="29">
        <v>16</v>
      </c>
      <c r="B21" s="29"/>
      <c r="C21" s="109"/>
      <c r="D21" s="69"/>
      <c r="E21" s="29"/>
      <c r="F21" s="38"/>
      <c r="G21" s="11"/>
      <c r="H21"/>
      <c r="I21" s="124"/>
    </row>
    <row r="22" spans="1:9" x14ac:dyDescent="0.2">
      <c r="A22" s="29">
        <v>17</v>
      </c>
      <c r="B22" s="29"/>
      <c r="C22" s="109"/>
      <c r="D22" s="69"/>
      <c r="E22" s="29"/>
      <c r="F22" s="38"/>
      <c r="G22" s="11"/>
      <c r="H22"/>
      <c r="I22" s="124"/>
    </row>
    <row r="23" spans="1:9" x14ac:dyDescent="0.2">
      <c r="A23" s="29">
        <v>18</v>
      </c>
      <c r="B23" s="29"/>
      <c r="C23" s="109"/>
      <c r="D23" s="69"/>
      <c r="E23" s="29"/>
      <c r="F23" s="38"/>
      <c r="G23" s="11"/>
      <c r="H23"/>
      <c r="I23" s="125"/>
    </row>
    <row r="24" spans="1:9" x14ac:dyDescent="0.2">
      <c r="A24" s="29">
        <v>19</v>
      </c>
      <c r="B24" s="29"/>
      <c r="C24" s="109"/>
      <c r="D24" s="69"/>
      <c r="E24" s="29"/>
      <c r="F24" s="38"/>
      <c r="G24" s="11"/>
      <c r="H24"/>
      <c r="I24" s="125"/>
    </row>
    <row r="25" spans="1:9" x14ac:dyDescent="0.2">
      <c r="A25" s="29">
        <v>20</v>
      </c>
      <c r="B25" s="29"/>
      <c r="C25" s="109"/>
      <c r="D25" s="69"/>
      <c r="E25" s="29"/>
      <c r="F25" s="38"/>
      <c r="G25" s="11"/>
      <c r="H25"/>
    </row>
    <row r="26" spans="1:9" x14ac:dyDescent="0.2">
      <c r="A26" s="29">
        <v>21</v>
      </c>
      <c r="B26" s="29"/>
      <c r="C26" s="109"/>
      <c r="D26" s="69"/>
      <c r="E26" s="29"/>
      <c r="F26" s="38"/>
      <c r="G26" s="11"/>
      <c r="H26"/>
    </row>
    <row r="27" spans="1:9" x14ac:dyDescent="0.2">
      <c r="A27" s="29">
        <v>22</v>
      </c>
      <c r="B27" s="29"/>
      <c r="C27" s="109"/>
      <c r="D27" s="69"/>
      <c r="E27" s="29"/>
      <c r="F27" s="38"/>
      <c r="G27" s="11"/>
      <c r="H27"/>
    </row>
    <row r="28" spans="1:9" x14ac:dyDescent="0.2">
      <c r="A28" s="29">
        <v>23</v>
      </c>
      <c r="B28" s="29"/>
      <c r="C28" s="109"/>
      <c r="D28" s="69"/>
      <c r="E28" s="29"/>
      <c r="F28" s="38"/>
      <c r="G28" s="11"/>
      <c r="H28"/>
    </row>
    <row r="29" spans="1:9" x14ac:dyDescent="0.2">
      <c r="A29" s="29">
        <v>24</v>
      </c>
      <c r="B29" s="29"/>
      <c r="C29" s="109"/>
      <c r="D29" s="69"/>
      <c r="E29" s="29"/>
      <c r="F29" s="38"/>
      <c r="G29" s="11"/>
      <c r="H29"/>
    </row>
    <row r="30" spans="1:9" x14ac:dyDescent="0.2">
      <c r="A30" s="29">
        <v>25</v>
      </c>
      <c r="B30" s="29"/>
      <c r="C30" s="109"/>
      <c r="D30" s="69"/>
      <c r="E30" s="29"/>
      <c r="F30" s="38"/>
      <c r="G30" s="11"/>
      <c r="H30"/>
    </row>
    <row r="31" spans="1:9" x14ac:dyDescent="0.2">
      <c r="A31" s="29">
        <v>26</v>
      </c>
      <c r="B31" s="29"/>
      <c r="C31" s="109"/>
      <c r="D31" s="69"/>
      <c r="E31" s="29"/>
      <c r="F31" s="38"/>
      <c r="G31" s="11"/>
      <c r="H31"/>
    </row>
    <row r="32" spans="1:9" x14ac:dyDescent="0.2">
      <c r="A32" s="29">
        <v>27</v>
      </c>
      <c r="B32" s="29"/>
      <c r="C32" s="109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2"/>
      <c r="G510"/>
      <c r="H510"/>
    </row>
    <row r="511" spans="1:8" x14ac:dyDescent="0.2">
      <c r="A511" s="12"/>
      <c r="B511" s="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H20 D10:D505 D6:D8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P512"/>
  <sheetViews>
    <sheetView workbookViewId="0">
      <selection activeCell="C8" sqref="C8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3" customWidth="1"/>
    <col min="4" max="4" width="11.7109375" style="12" customWidth="1"/>
    <col min="5" max="5" width="12.28515625" style="11" customWidth="1"/>
    <col min="6" max="6" width="12.140625" customWidth="1"/>
    <col min="8" max="8" width="11.7109375" customWidth="1"/>
    <col min="13" max="13" width="12.42578125" customWidth="1"/>
    <col min="14" max="14" width="15.42578125" customWidth="1"/>
  </cols>
  <sheetData>
    <row r="1" spans="1:16" x14ac:dyDescent="0.2">
      <c r="A1" s="5" t="s">
        <v>12</v>
      </c>
      <c r="B1" s="7" t="s">
        <v>13</v>
      </c>
      <c r="C1" s="93"/>
      <c r="D1" s="3"/>
    </row>
    <row r="2" spans="1:16" x14ac:dyDescent="0.2">
      <c r="A2" s="6" t="s">
        <v>8</v>
      </c>
      <c r="B2" s="45" t="s">
        <v>23</v>
      </c>
      <c r="C2" s="93"/>
      <c r="D2" s="3"/>
    </row>
    <row r="3" spans="1:16" ht="12.75" customHeight="1" x14ac:dyDescent="0.2">
      <c r="B3" s="23" t="s">
        <v>15</v>
      </c>
      <c r="C3" s="94">
        <f>Budżet!C23</f>
        <v>166675</v>
      </c>
      <c r="D3" s="3"/>
      <c r="E3" s="10"/>
    </row>
    <row r="4" spans="1:16" ht="12.75" customHeight="1" x14ac:dyDescent="0.2">
      <c r="B4" s="19" t="s">
        <v>19</v>
      </c>
      <c r="C4" s="94">
        <f>SUM(C7:C468)</f>
        <v>10997.08</v>
      </c>
      <c r="D4" s="3"/>
      <c r="E4" s="10"/>
    </row>
    <row r="5" spans="1:16" ht="26.25" customHeight="1" x14ac:dyDescent="0.2">
      <c r="A5" s="4" t="s">
        <v>16</v>
      </c>
      <c r="B5" s="75" t="s">
        <v>95</v>
      </c>
      <c r="C5" s="95" t="s">
        <v>61</v>
      </c>
      <c r="D5"/>
      <c r="E5"/>
      <c r="H5" s="68"/>
      <c r="I5" s="68"/>
      <c r="J5" s="68"/>
      <c r="K5" s="68"/>
      <c r="L5" s="68"/>
      <c r="M5" s="68"/>
      <c r="N5" s="68"/>
    </row>
    <row r="6" spans="1:16" x14ac:dyDescent="0.2">
      <c r="C6" s="96"/>
      <c r="D6"/>
      <c r="E6"/>
    </row>
    <row r="7" spans="1:16" x14ac:dyDescent="0.2">
      <c r="A7" s="29">
        <v>1</v>
      </c>
      <c r="B7" s="71"/>
      <c r="C7" s="128">
        <v>10997.08</v>
      </c>
      <c r="D7"/>
      <c r="E7"/>
    </row>
    <row r="8" spans="1:16" x14ac:dyDescent="0.2">
      <c r="A8" s="29">
        <v>2</v>
      </c>
      <c r="B8" s="71"/>
      <c r="C8" s="38"/>
      <c r="D8"/>
      <c r="E8"/>
      <c r="P8" s="12"/>
    </row>
    <row r="9" spans="1:16" x14ac:dyDescent="0.2">
      <c r="A9" s="29">
        <v>3</v>
      </c>
      <c r="B9" s="71"/>
      <c r="C9" s="38"/>
      <c r="D9"/>
      <c r="E9"/>
    </row>
    <row r="10" spans="1:16" x14ac:dyDescent="0.2">
      <c r="A10" s="29">
        <v>4</v>
      </c>
      <c r="B10" s="71"/>
      <c r="C10" s="38"/>
      <c r="D10"/>
      <c r="E10"/>
    </row>
    <row r="11" spans="1:16" x14ac:dyDescent="0.2">
      <c r="A11" s="29">
        <v>5</v>
      </c>
      <c r="B11" s="71"/>
      <c r="C11" s="38"/>
      <c r="D11"/>
      <c r="E11"/>
    </row>
    <row r="12" spans="1:16" x14ac:dyDescent="0.2">
      <c r="A12" s="29">
        <v>6</v>
      </c>
      <c r="B12" s="71"/>
      <c r="C12" s="38"/>
      <c r="D12"/>
      <c r="E12"/>
    </row>
    <row r="13" spans="1:16" x14ac:dyDescent="0.2">
      <c r="A13" s="29">
        <v>7</v>
      </c>
      <c r="B13" s="71"/>
      <c r="C13" s="38"/>
      <c r="D13"/>
      <c r="E13"/>
    </row>
    <row r="14" spans="1:16" x14ac:dyDescent="0.2">
      <c r="A14" s="29">
        <v>8</v>
      </c>
      <c r="B14" s="71"/>
      <c r="C14" s="38"/>
      <c r="D14"/>
      <c r="E14"/>
    </row>
    <row r="15" spans="1:16" x14ac:dyDescent="0.2">
      <c r="A15" s="29">
        <v>9</v>
      </c>
      <c r="B15" s="30"/>
      <c r="C15" s="38"/>
      <c r="D15"/>
      <c r="E15"/>
    </row>
    <row r="16" spans="1:16" x14ac:dyDescent="0.2">
      <c r="A16" s="29">
        <v>10</v>
      </c>
      <c r="B16" s="30"/>
      <c r="C16" s="38"/>
      <c r="D16"/>
      <c r="L16" s="66"/>
      <c r="M16" s="12"/>
    </row>
    <row r="17" spans="1:13" x14ac:dyDescent="0.2">
      <c r="A17" s="29">
        <v>11</v>
      </c>
      <c r="B17" s="30"/>
      <c r="C17" s="38"/>
      <c r="D17"/>
      <c r="L17" s="66"/>
      <c r="M17" s="12"/>
    </row>
    <row r="18" spans="1:13" x14ac:dyDescent="0.2">
      <c r="A18" s="29">
        <v>12</v>
      </c>
      <c r="B18" s="30"/>
      <c r="C18" s="38"/>
      <c r="D18"/>
      <c r="L18" s="66"/>
      <c r="M18" s="12"/>
    </row>
    <row r="19" spans="1:13" x14ac:dyDescent="0.2">
      <c r="A19" s="29">
        <v>13</v>
      </c>
      <c r="B19" s="30"/>
      <c r="C19" s="38"/>
      <c r="D19"/>
      <c r="L19" s="66"/>
      <c r="M19" s="12"/>
    </row>
    <row r="20" spans="1:13" x14ac:dyDescent="0.2">
      <c r="A20" s="29">
        <v>14</v>
      </c>
      <c r="B20" s="30"/>
      <c r="C20" s="38"/>
      <c r="D20"/>
      <c r="L20" s="66"/>
      <c r="M20" s="12"/>
    </row>
    <row r="21" spans="1:13" x14ac:dyDescent="0.2">
      <c r="A21" s="29">
        <v>15</v>
      </c>
      <c r="B21" s="30"/>
      <c r="C21" s="38"/>
      <c r="D21"/>
      <c r="L21" s="66"/>
      <c r="M21" s="12"/>
    </row>
    <row r="22" spans="1:13" x14ac:dyDescent="0.2">
      <c r="A22" s="29">
        <v>16</v>
      </c>
      <c r="B22" s="30"/>
      <c r="C22" s="38"/>
      <c r="D22"/>
      <c r="L22" s="66"/>
      <c r="M22" s="12"/>
    </row>
    <row r="23" spans="1:13" x14ac:dyDescent="0.2">
      <c r="A23" s="29">
        <v>17</v>
      </c>
      <c r="B23" s="30"/>
      <c r="C23" s="38"/>
      <c r="D23"/>
      <c r="L23" s="66"/>
      <c r="M23" s="12"/>
    </row>
    <row r="24" spans="1:13" x14ac:dyDescent="0.2">
      <c r="A24" s="29">
        <v>18</v>
      </c>
      <c r="B24" s="30"/>
      <c r="C24" s="38"/>
      <c r="D24"/>
      <c r="L24" s="66"/>
      <c r="M24" s="12"/>
    </row>
    <row r="25" spans="1:13" x14ac:dyDescent="0.2">
      <c r="A25" s="29">
        <v>19</v>
      </c>
      <c r="B25" s="30"/>
      <c r="C25" s="38"/>
      <c r="D25"/>
      <c r="L25" s="66"/>
      <c r="M25" s="12"/>
    </row>
    <row r="26" spans="1:13" x14ac:dyDescent="0.2">
      <c r="A26" s="29">
        <v>20</v>
      </c>
      <c r="B26" s="30"/>
      <c r="C26" s="38"/>
      <c r="D26"/>
      <c r="E26"/>
      <c r="M26" s="12"/>
    </row>
    <row r="27" spans="1:13" x14ac:dyDescent="0.2">
      <c r="A27" s="29">
        <v>21</v>
      </c>
      <c r="B27" s="30"/>
      <c r="C27" s="38"/>
      <c r="D27"/>
      <c r="E27"/>
    </row>
    <row r="28" spans="1:13" x14ac:dyDescent="0.2">
      <c r="A28" s="29">
        <v>22</v>
      </c>
      <c r="B28" s="30"/>
      <c r="C28" s="38"/>
      <c r="D28"/>
      <c r="E28"/>
      <c r="M28" s="12"/>
    </row>
    <row r="29" spans="1:13" x14ac:dyDescent="0.2">
      <c r="A29" s="29">
        <v>23</v>
      </c>
      <c r="B29" s="30"/>
      <c r="C29" s="38"/>
      <c r="D29"/>
      <c r="E29"/>
    </row>
    <row r="30" spans="1:13" x14ac:dyDescent="0.2">
      <c r="A30" s="29">
        <v>24</v>
      </c>
      <c r="B30" s="30"/>
      <c r="C30" s="38"/>
      <c r="D30"/>
      <c r="E30"/>
    </row>
    <row r="31" spans="1:13" x14ac:dyDescent="0.2">
      <c r="A31" s="29">
        <v>25</v>
      </c>
      <c r="B31" s="30"/>
      <c r="C31" s="38"/>
      <c r="D31"/>
      <c r="E31"/>
    </row>
    <row r="32" spans="1:13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L41"/>
  <sheetViews>
    <sheetView zoomScaleNormal="100" zoomScaleSheetLayoutView="100" workbookViewId="0">
      <selection activeCell="J19" sqref="J19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  <col min="12" max="12" width="10.140625" bestFit="1" customWidth="1"/>
  </cols>
  <sheetData>
    <row r="1" spans="1:11" ht="15" x14ac:dyDescent="0.25">
      <c r="A1" s="133" t="s">
        <v>71</v>
      </c>
      <c r="B1" s="134"/>
      <c r="C1" s="135"/>
      <c r="D1" s="141" t="s">
        <v>114</v>
      </c>
      <c r="E1" s="141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33" t="s">
        <v>30</v>
      </c>
      <c r="B2" s="134"/>
      <c r="C2" s="135"/>
      <c r="D2" s="141" t="s">
        <v>112</v>
      </c>
      <c r="E2" s="141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33" t="s">
        <v>91</v>
      </c>
      <c r="B3" s="134"/>
      <c r="C3" s="135"/>
      <c r="D3" s="142" t="s">
        <v>87</v>
      </c>
      <c r="E3" s="142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33" t="s">
        <v>90</v>
      </c>
      <c r="B4" s="134"/>
      <c r="C4" s="135"/>
      <c r="D4" s="141" t="s">
        <v>113</v>
      </c>
      <c r="E4" s="141"/>
      <c r="F4" s="21"/>
      <c r="G4" s="27" t="s">
        <v>88</v>
      </c>
      <c r="H4" s="27"/>
      <c r="J4" s="13"/>
      <c r="K4" s="13"/>
    </row>
    <row r="5" spans="1:11" ht="29.25" customHeight="1" x14ac:dyDescent="0.25">
      <c r="A5" s="138" t="s">
        <v>79</v>
      </c>
      <c r="B5" s="139"/>
      <c r="C5" s="140"/>
      <c r="D5" s="136" t="s">
        <v>80</v>
      </c>
      <c r="E5" s="137"/>
      <c r="F5" s="21"/>
      <c r="J5" s="13"/>
      <c r="K5" s="13"/>
    </row>
    <row r="6" spans="1:11" ht="15" x14ac:dyDescent="0.25">
      <c r="A6" s="133" t="s">
        <v>50</v>
      </c>
      <c r="B6" s="134"/>
      <c r="C6" s="135"/>
      <c r="D6" s="105">
        <v>44470</v>
      </c>
      <c r="E6" s="105">
        <v>44561</v>
      </c>
      <c r="F6" s="21"/>
      <c r="J6" s="13"/>
      <c r="K6" s="13"/>
    </row>
    <row r="7" spans="1:11" ht="15" customHeight="1" x14ac:dyDescent="0.25">
      <c r="A7" s="78" t="s">
        <v>72</v>
      </c>
      <c r="B7" s="78"/>
      <c r="C7" s="78"/>
      <c r="D7" s="63"/>
      <c r="E7" s="63"/>
      <c r="F7" s="21"/>
      <c r="J7" s="13"/>
      <c r="K7" s="13"/>
    </row>
    <row r="8" spans="1:11" ht="15.75" customHeight="1" x14ac:dyDescent="0.25">
      <c r="A8" s="147" t="s">
        <v>70</v>
      </c>
      <c r="B8" s="148"/>
      <c r="C8" s="149"/>
      <c r="D8" s="145">
        <v>0.75</v>
      </c>
      <c r="E8" s="146"/>
      <c r="F8" s="40"/>
      <c r="J8" s="9"/>
      <c r="K8" s="9"/>
    </row>
    <row r="9" spans="1:11" ht="15" x14ac:dyDescent="0.25">
      <c r="A9" s="133" t="s">
        <v>49</v>
      </c>
      <c r="B9" s="134"/>
      <c r="C9" s="135"/>
      <c r="D9" s="145">
        <v>0.25</v>
      </c>
      <c r="E9" s="146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79" t="s">
        <v>12</v>
      </c>
      <c r="B12" s="80" t="s">
        <v>20</v>
      </c>
      <c r="C12" s="81" t="s">
        <v>21</v>
      </c>
      <c r="E12" s="82" t="s">
        <v>21</v>
      </c>
    </row>
    <row r="13" spans="1:11" x14ac:dyDescent="0.2">
      <c r="A13" s="14"/>
      <c r="B13" s="15" t="s">
        <v>22</v>
      </c>
      <c r="C13" s="16">
        <f>SUM(C14:C22)</f>
        <v>1231572.95</v>
      </c>
      <c r="E13" s="76">
        <f>SUM(E14:E22)</f>
        <v>74140.44</v>
      </c>
    </row>
    <row r="14" spans="1:11" x14ac:dyDescent="0.2">
      <c r="A14" s="14" t="s">
        <v>0</v>
      </c>
      <c r="B14" s="7" t="s">
        <v>14</v>
      </c>
      <c r="C14" s="28">
        <v>431535.44</v>
      </c>
      <c r="E14" s="77">
        <f>A!F2</f>
        <v>53274.239999999998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77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387269.06</v>
      </c>
      <c r="E16" s="77">
        <f>'C'!F2</f>
        <v>1711.15</v>
      </c>
      <c r="G16" s="27" t="str">
        <f t="shared" si="0"/>
        <v/>
      </c>
    </row>
    <row r="17" spans="1:12" x14ac:dyDescent="0.2">
      <c r="A17" s="14" t="s">
        <v>3</v>
      </c>
      <c r="B17" s="7" t="s">
        <v>34</v>
      </c>
      <c r="C17" s="28">
        <v>16946.560000000001</v>
      </c>
      <c r="E17" s="77">
        <f>D!F2</f>
        <v>0</v>
      </c>
      <c r="G17" s="27" t="str">
        <f t="shared" si="0"/>
        <v/>
      </c>
    </row>
    <row r="18" spans="1:12" x14ac:dyDescent="0.2">
      <c r="A18" s="14" t="s">
        <v>4</v>
      </c>
      <c r="B18" s="37" t="s">
        <v>35</v>
      </c>
      <c r="C18" s="28">
        <v>0</v>
      </c>
      <c r="E18" s="77">
        <f>E!F2</f>
        <v>0</v>
      </c>
      <c r="G18" s="27" t="str">
        <f t="shared" si="0"/>
        <v/>
      </c>
    </row>
    <row r="19" spans="1:12" x14ac:dyDescent="0.2">
      <c r="A19" s="14" t="s">
        <v>5</v>
      </c>
      <c r="B19" s="37" t="s">
        <v>36</v>
      </c>
      <c r="C19" s="28">
        <v>0</v>
      </c>
      <c r="E19" s="77">
        <f>F!F2</f>
        <v>0</v>
      </c>
      <c r="G19" s="27" t="str">
        <f t="shared" si="0"/>
        <v/>
      </c>
      <c r="L19" s="12"/>
    </row>
    <row r="20" spans="1:12" x14ac:dyDescent="0.2">
      <c r="A20" s="14" t="s">
        <v>6</v>
      </c>
      <c r="B20" s="37" t="s">
        <v>37</v>
      </c>
      <c r="C20" s="28">
        <v>0</v>
      </c>
      <c r="E20" s="77">
        <f>G!F2</f>
        <v>0</v>
      </c>
      <c r="G20" s="27" t="str">
        <f t="shared" si="0"/>
        <v/>
      </c>
    </row>
    <row r="21" spans="1:12" x14ac:dyDescent="0.2">
      <c r="A21" s="14" t="s">
        <v>7</v>
      </c>
      <c r="B21" s="37" t="s">
        <v>38</v>
      </c>
      <c r="C21" s="28">
        <v>0</v>
      </c>
      <c r="E21" s="77">
        <f>H!F2</f>
        <v>0</v>
      </c>
    </row>
    <row r="22" spans="1:12" ht="25.5" x14ac:dyDescent="0.2">
      <c r="A22" s="14" t="s">
        <v>11</v>
      </c>
      <c r="B22" s="37" t="s">
        <v>39</v>
      </c>
      <c r="C22" s="28">
        <v>395821.89</v>
      </c>
      <c r="E22" s="77">
        <f>I!F2</f>
        <v>19155.05</v>
      </c>
      <c r="F22" s="61"/>
    </row>
    <row r="23" spans="1:12" x14ac:dyDescent="0.2">
      <c r="A23" s="14" t="s">
        <v>8</v>
      </c>
      <c r="B23" s="7" t="s">
        <v>23</v>
      </c>
      <c r="C23" s="28">
        <v>166675</v>
      </c>
      <c r="D23" s="43"/>
      <c r="E23" s="77">
        <f>J!C4</f>
        <v>10997.08</v>
      </c>
      <c r="F23" s="62"/>
      <c r="G23" s="27" t="str">
        <f>IF(F23&gt;0.07,"Exceeds 7 %","")</f>
        <v/>
      </c>
    </row>
    <row r="24" spans="1:12" x14ac:dyDescent="0.2">
      <c r="A24" s="14"/>
      <c r="B24" s="15" t="s">
        <v>28</v>
      </c>
      <c r="C24" s="16">
        <f>C23+C13</f>
        <v>1398247.95</v>
      </c>
      <c r="E24" s="76">
        <f>E23+E13</f>
        <v>85137.52</v>
      </c>
      <c r="F24" s="42"/>
      <c r="G24" s="27" t="str">
        <f t="shared" si="0"/>
        <v/>
      </c>
    </row>
    <row r="25" spans="1:12" ht="13.5" thickBot="1" x14ac:dyDescent="0.25">
      <c r="A25" s="1"/>
      <c r="B25" s="1"/>
      <c r="C25" s="3"/>
      <c r="E25" s="41"/>
    </row>
    <row r="26" spans="1:12" ht="39" thickBot="1" x14ac:dyDescent="0.25">
      <c r="A26" s="79" t="s">
        <v>12</v>
      </c>
      <c r="B26" s="80" t="s">
        <v>24</v>
      </c>
      <c r="C26" s="81" t="s">
        <v>21</v>
      </c>
      <c r="E26" s="83" t="s">
        <v>21</v>
      </c>
      <c r="F26" s="58" t="s">
        <v>51</v>
      </c>
    </row>
    <row r="27" spans="1:12" ht="13.5" thickBot="1" x14ac:dyDescent="0.25">
      <c r="A27" s="84" t="s">
        <v>40</v>
      </c>
      <c r="B27" s="85" t="s">
        <v>31</v>
      </c>
      <c r="C27" s="90">
        <v>0</v>
      </c>
      <c r="D27" s="8"/>
      <c r="E27" s="91">
        <v>0</v>
      </c>
      <c r="F27" s="51"/>
    </row>
    <row r="28" spans="1:12" ht="13.5" thickBot="1" x14ac:dyDescent="0.25">
      <c r="A28" s="14" t="s">
        <v>41</v>
      </c>
      <c r="B28" s="7" t="s">
        <v>42</v>
      </c>
      <c r="C28" s="46">
        <v>0</v>
      </c>
      <c r="D28" s="47"/>
      <c r="E28" s="92">
        <v>0</v>
      </c>
      <c r="F28" s="50"/>
    </row>
    <row r="29" spans="1:12" ht="13.5" thickBot="1" x14ac:dyDescent="0.25">
      <c r="A29" s="14" t="s">
        <v>43</v>
      </c>
      <c r="B29" s="52" t="s">
        <v>26</v>
      </c>
      <c r="C29" s="46">
        <v>0</v>
      </c>
      <c r="D29" s="47"/>
      <c r="E29" s="92">
        <v>0</v>
      </c>
      <c r="F29" s="53"/>
    </row>
    <row r="30" spans="1:12" x14ac:dyDescent="0.2">
      <c r="A30" s="14" t="s">
        <v>25</v>
      </c>
      <c r="B30" s="37" t="s">
        <v>44</v>
      </c>
      <c r="C30" s="46">
        <v>0</v>
      </c>
      <c r="D30" s="47"/>
      <c r="E30" s="92">
        <v>0</v>
      </c>
      <c r="F30" s="54"/>
    </row>
    <row r="31" spans="1:12" x14ac:dyDescent="0.2">
      <c r="A31" s="14" t="s">
        <v>9</v>
      </c>
      <c r="B31" s="37" t="s">
        <v>45</v>
      </c>
      <c r="C31" s="46">
        <v>1048685.96</v>
      </c>
      <c r="D31" s="47"/>
      <c r="E31" s="48">
        <f>E24*D8</f>
        <v>63853.14</v>
      </c>
      <c r="F31" s="54"/>
    </row>
    <row r="32" spans="1:12" x14ac:dyDescent="0.2">
      <c r="A32" s="14" t="s">
        <v>10</v>
      </c>
      <c r="B32" s="37" t="s">
        <v>27</v>
      </c>
      <c r="C32" s="46">
        <v>349561.99</v>
      </c>
      <c r="D32" s="47"/>
      <c r="E32" s="92">
        <f>E24*D9</f>
        <v>21284.38</v>
      </c>
      <c r="F32" s="54"/>
    </row>
    <row r="33" spans="1:8" ht="13.5" thickBot="1" x14ac:dyDescent="0.25">
      <c r="A33" s="86"/>
      <c r="B33" s="87" t="s">
        <v>29</v>
      </c>
      <c r="C33" s="88">
        <f>SUM(C27:C32)</f>
        <v>1398247.95</v>
      </c>
      <c r="D33" s="47"/>
      <c r="E33" s="89">
        <f>SUM(E28:E32)</f>
        <v>85137.52</v>
      </c>
      <c r="F33" s="89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4" t="s">
        <v>82</v>
      </c>
      <c r="C35" s="67" t="s">
        <v>89</v>
      </c>
      <c r="F35" s="31"/>
      <c r="G35" s="32"/>
      <c r="H35" s="33"/>
    </row>
    <row r="36" spans="1:8" ht="64.5" customHeight="1" x14ac:dyDescent="0.2">
      <c r="A36" s="143" t="s">
        <v>116</v>
      </c>
      <c r="B36" s="144"/>
      <c r="C36" s="144"/>
      <c r="D36" s="144"/>
      <c r="E36" s="144"/>
      <c r="F36" s="144"/>
    </row>
    <row r="37" spans="1:8" x14ac:dyDescent="0.2">
      <c r="A37" s="144"/>
      <c r="B37" s="144"/>
      <c r="C37" s="144"/>
      <c r="D37" s="144"/>
      <c r="E37" s="144"/>
      <c r="F37" s="144"/>
    </row>
    <row r="38" spans="1:8" x14ac:dyDescent="0.2">
      <c r="A38" s="144"/>
      <c r="B38" s="144"/>
      <c r="C38" s="144"/>
      <c r="D38" s="144"/>
      <c r="E38" s="144"/>
      <c r="F38" s="144"/>
    </row>
    <row r="39" spans="1:8" x14ac:dyDescent="0.2">
      <c r="A39" s="144"/>
      <c r="B39" s="144"/>
      <c r="C39" s="144"/>
      <c r="D39" s="144"/>
      <c r="E39" s="144"/>
      <c r="F39" s="144"/>
    </row>
    <row r="40" spans="1:8" x14ac:dyDescent="0.2">
      <c r="A40" s="144"/>
      <c r="B40" s="144"/>
      <c r="C40" s="144"/>
      <c r="D40" s="144"/>
      <c r="E40" s="144"/>
      <c r="F40" s="144"/>
    </row>
    <row r="41" spans="1:8" ht="20.25" customHeight="1" x14ac:dyDescent="0.2">
      <c r="A41" s="144"/>
      <c r="B41" s="144"/>
      <c r="C41" s="144"/>
      <c r="D41" s="144"/>
      <c r="E41" s="144"/>
      <c r="F41" s="144"/>
    </row>
  </sheetData>
  <sheetProtection sort="0" autoFilter="0"/>
  <mergeCells count="16">
    <mergeCell ref="A36:F41"/>
    <mergeCell ref="D8:E8"/>
    <mergeCell ref="A8:C8"/>
    <mergeCell ref="A9:C9"/>
    <mergeCell ref="D9:E9"/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A30" sqref="A30"/>
    </sheetView>
  </sheetViews>
  <sheetFormatPr defaultRowHeight="12.75" x14ac:dyDescent="0.2"/>
  <cols>
    <col min="1" max="1" width="59.140625" customWidth="1"/>
  </cols>
  <sheetData>
    <row r="1" spans="1:1" x14ac:dyDescent="0.2">
      <c r="A1" s="52" t="s">
        <v>98</v>
      </c>
    </row>
    <row r="2" spans="1:1" x14ac:dyDescent="0.2">
      <c r="A2" s="55" t="s">
        <v>65</v>
      </c>
    </row>
    <row r="3" spans="1:1" x14ac:dyDescent="0.2">
      <c r="A3" s="55" t="s">
        <v>58</v>
      </c>
    </row>
    <row r="4" spans="1:1" x14ac:dyDescent="0.2">
      <c r="A4" s="55" t="s">
        <v>59</v>
      </c>
    </row>
    <row r="5" spans="1:1" x14ac:dyDescent="0.2">
      <c r="A5" s="65" t="s">
        <v>83</v>
      </c>
    </row>
    <row r="6" spans="1:1" x14ac:dyDescent="0.2">
      <c r="A6" s="56" t="s">
        <v>52</v>
      </c>
    </row>
    <row r="7" spans="1:1" x14ac:dyDescent="0.2">
      <c r="A7" s="55" t="s">
        <v>66</v>
      </c>
    </row>
    <row r="8" spans="1:1" x14ac:dyDescent="0.2">
      <c r="A8" s="55" t="s">
        <v>67</v>
      </c>
    </row>
    <row r="9" spans="1:1" x14ac:dyDescent="0.2">
      <c r="A9" s="56" t="s">
        <v>68</v>
      </c>
    </row>
    <row r="10" spans="1:1" x14ac:dyDescent="0.2">
      <c r="A10" s="55" t="s">
        <v>60</v>
      </c>
    </row>
    <row r="11" spans="1:1" x14ac:dyDescent="0.2">
      <c r="A11" s="65" t="s">
        <v>100</v>
      </c>
    </row>
    <row r="12" spans="1:1" x14ac:dyDescent="0.2">
      <c r="A12" s="65" t="s">
        <v>101</v>
      </c>
    </row>
    <row r="13" spans="1:1" x14ac:dyDescent="0.2">
      <c r="A13" s="65" t="s">
        <v>102</v>
      </c>
    </row>
    <row r="14" spans="1:1" x14ac:dyDescent="0.2">
      <c r="A14" s="65" t="s">
        <v>103</v>
      </c>
    </row>
    <row r="15" spans="1:1" x14ac:dyDescent="0.2">
      <c r="A15" s="65" t="s">
        <v>104</v>
      </c>
    </row>
    <row r="16" spans="1:1" x14ac:dyDescent="0.2">
      <c r="A16" s="65" t="s">
        <v>105</v>
      </c>
    </row>
    <row r="17" spans="1:6" x14ac:dyDescent="0.2">
      <c r="A17" s="65" t="s">
        <v>106</v>
      </c>
    </row>
    <row r="18" spans="1:6" x14ac:dyDescent="0.2">
      <c r="A18" s="65" t="s">
        <v>107</v>
      </c>
    </row>
    <row r="19" spans="1:6" x14ac:dyDescent="0.2">
      <c r="A19" s="65" t="s">
        <v>108</v>
      </c>
    </row>
    <row r="20" spans="1:6" x14ac:dyDescent="0.2">
      <c r="A20" s="97" t="s">
        <v>96</v>
      </c>
    </row>
    <row r="21" spans="1:6" x14ac:dyDescent="0.2">
      <c r="A21" s="66" t="s">
        <v>97</v>
      </c>
    </row>
    <row r="22" spans="1:6" x14ac:dyDescent="0.2">
      <c r="A22" s="55" t="s">
        <v>69</v>
      </c>
    </row>
    <row r="23" spans="1:6" x14ac:dyDescent="0.2">
      <c r="A23" s="52" t="s">
        <v>109</v>
      </c>
    </row>
    <row r="24" spans="1:6" x14ac:dyDescent="0.2">
      <c r="A24" s="55" t="s">
        <v>62</v>
      </c>
    </row>
    <row r="25" spans="1:6" x14ac:dyDescent="0.2">
      <c r="A25" s="52" t="s">
        <v>63</v>
      </c>
    </row>
    <row r="26" spans="1:6" x14ac:dyDescent="0.2">
      <c r="A26" s="66" t="s">
        <v>84</v>
      </c>
    </row>
    <row r="27" spans="1:6" x14ac:dyDescent="0.2">
      <c r="A27" s="55" t="s">
        <v>64</v>
      </c>
    </row>
    <row r="28" spans="1:6" x14ac:dyDescent="0.2">
      <c r="A28" s="55" t="s">
        <v>73</v>
      </c>
    </row>
    <row r="29" spans="1:6" x14ac:dyDescent="0.2">
      <c r="A29" s="66" t="s">
        <v>111</v>
      </c>
    </row>
    <row r="30" spans="1:6" x14ac:dyDescent="0.2">
      <c r="A30" s="52" t="s">
        <v>110</v>
      </c>
    </row>
    <row r="31" spans="1:6" ht="13.5" customHeight="1" x14ac:dyDescent="0.2">
      <c r="A31" s="66" t="s">
        <v>99</v>
      </c>
    </row>
    <row r="32" spans="1:6" ht="63.75" x14ac:dyDescent="0.2">
      <c r="A32" s="59" t="s">
        <v>74</v>
      </c>
      <c r="B32" s="59"/>
      <c r="C32" s="59"/>
      <c r="D32" s="59"/>
      <c r="E32" s="59"/>
      <c r="F32" s="59"/>
    </row>
    <row r="33" spans="1:6" ht="38.25" x14ac:dyDescent="0.2">
      <c r="A33" s="59" t="s">
        <v>75</v>
      </c>
      <c r="B33" s="59"/>
      <c r="C33" s="59"/>
      <c r="D33" s="59"/>
      <c r="E33" s="59"/>
      <c r="F33" s="59"/>
    </row>
    <row r="34" spans="1:6" x14ac:dyDescent="0.2">
      <c r="A34" s="59" t="s">
        <v>85</v>
      </c>
      <c r="B34" s="59"/>
      <c r="C34" s="59"/>
      <c r="D34" s="59"/>
      <c r="E34" s="59"/>
      <c r="F34" s="59"/>
    </row>
    <row r="35" spans="1:6" x14ac:dyDescent="0.2">
      <c r="A35" s="59"/>
      <c r="B35" s="59"/>
      <c r="C35" s="59"/>
      <c r="D35" s="59"/>
      <c r="E35" s="59"/>
      <c r="F35" s="59"/>
    </row>
    <row r="36" spans="1:6" x14ac:dyDescent="0.2">
      <c r="A36" s="59"/>
      <c r="B36" s="59"/>
      <c r="C36" s="59"/>
      <c r="D36" s="59"/>
      <c r="E36" s="59"/>
      <c r="F36" s="59"/>
    </row>
    <row r="37" spans="1:6" x14ac:dyDescent="0.2">
      <c r="A37" s="59"/>
      <c r="B37" s="59"/>
      <c r="C37" s="59"/>
      <c r="D37" s="59"/>
      <c r="E37" s="59"/>
      <c r="F37" s="59"/>
    </row>
    <row r="38" spans="1:6" x14ac:dyDescent="0.2">
      <c r="A38" s="59"/>
      <c r="B38" s="59"/>
      <c r="C38" s="59"/>
      <c r="D38" s="59"/>
      <c r="E38" s="59"/>
      <c r="F38" s="59"/>
    </row>
    <row r="39" spans="1:6" x14ac:dyDescent="0.2">
      <c r="A39" s="59"/>
      <c r="B39" s="59"/>
      <c r="C39" s="59"/>
      <c r="D39" s="59"/>
      <c r="E39" s="59"/>
      <c r="F39" s="59"/>
    </row>
    <row r="40" spans="1:6" x14ac:dyDescent="0.2">
      <c r="A40" s="59"/>
      <c r="B40" s="59"/>
      <c r="C40" s="59"/>
      <c r="D40" s="59"/>
      <c r="E40" s="59"/>
      <c r="F40" s="59"/>
    </row>
    <row r="41" spans="1:6" x14ac:dyDescent="0.2">
      <c r="A41" s="60"/>
      <c r="B41" s="59"/>
      <c r="C41" s="59"/>
      <c r="D41" s="59"/>
      <c r="E41" s="59"/>
      <c r="F41" s="59"/>
    </row>
    <row r="47" spans="1:6" x14ac:dyDescent="0.2">
      <c r="A47" s="66" t="s">
        <v>92</v>
      </c>
      <c r="B47" s="74">
        <v>512</v>
      </c>
    </row>
    <row r="48" spans="1:6" x14ac:dyDescent="0.2">
      <c r="A48" s="66" t="s">
        <v>93</v>
      </c>
      <c r="B48" s="74">
        <v>100</v>
      </c>
    </row>
    <row r="49" spans="1:2" x14ac:dyDescent="0.2">
      <c r="A49" s="66" t="s">
        <v>94</v>
      </c>
      <c r="B49">
        <v>15</v>
      </c>
    </row>
  </sheetData>
  <phoneticPr fontId="14" type="noConversion"/>
  <pageMargins left="0.7" right="0.7" top="0.75" bottom="0.75" header="0.3" footer="0.3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3</vt:i4>
      </vt:variant>
    </vt:vector>
  </HeadingPairs>
  <TitlesOfParts>
    <vt:vector size="15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  <vt:lpstr>'C'!Obszar_wydruku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2022-01-25T13:10:20Z</cp:lastPrinted>
  <dcterms:created xsi:type="dcterms:W3CDTF">2000-09-29T07:27:06Z</dcterms:created>
  <dcterms:modified xsi:type="dcterms:W3CDTF">2026-10-16T09:43:29Z</dcterms:modified>
</cp:coreProperties>
</file>